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Reportes cuentas por pagar mensuales\2025\ENERO 2025\"/>
    </mc:Choice>
  </mc:AlternateContent>
  <xr:revisionPtr revIDLastSave="0" documentId="13_ncr:1_{812EF0A5-095C-4596-AF0D-85D7BB506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</sheets>
  <definedNames>
    <definedName name="_xlnm.Print_Area" localSheetId="0">TipoDocBeneficiario!$A$1:$L$126</definedName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1" l="1"/>
  <c r="H108" i="1"/>
  <c r="L55" i="1"/>
  <c r="L10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J108" i="1" l="1"/>
</calcChain>
</file>

<file path=xl/sharedStrings.xml><?xml version="1.0" encoding="utf-8"?>
<sst xmlns="http://schemas.openxmlformats.org/spreadsheetml/2006/main" count="707" uniqueCount="295">
  <si>
    <t>Beneficiario</t>
  </si>
  <si>
    <t>ANA MARIA PETRONILA HERNANDEZ PEGUERO</t>
  </si>
  <si>
    <t>19/12/2024</t>
  </si>
  <si>
    <t>23/12/2024</t>
  </si>
  <si>
    <t>09/12/2024</t>
  </si>
  <si>
    <t>04/12/2024</t>
  </si>
  <si>
    <t>18/12/2024</t>
  </si>
  <si>
    <t>06/12/2024</t>
  </si>
  <si>
    <t>05/12/2024</t>
  </si>
  <si>
    <t>13/11/2024</t>
  </si>
  <si>
    <t>10/12/2024</t>
  </si>
  <si>
    <t>19/11/2024</t>
  </si>
  <si>
    <t>12/12/2024</t>
  </si>
  <si>
    <t>20/12/2024</t>
  </si>
  <si>
    <t>MANUEL ANTONIO ROSARIO ALMANZAR</t>
  </si>
  <si>
    <t>11/12/2024</t>
  </si>
  <si>
    <t>02/12/2024</t>
  </si>
  <si>
    <t>COMPANIA DOMINICANA DE TELEFONOS C POR A</t>
  </si>
  <si>
    <t>SEGUROS UNIVERSAL C POR A</t>
  </si>
  <si>
    <t>03/12/2024</t>
  </si>
  <si>
    <t>25/11/2024</t>
  </si>
  <si>
    <t>Editora Listin Diario, SA</t>
  </si>
  <si>
    <t>Propano y Derivados, SA</t>
  </si>
  <si>
    <t>Planeta Azul, SA</t>
  </si>
  <si>
    <t>17/12/2024</t>
  </si>
  <si>
    <t>Trovasa Hand Wash, SRL</t>
  </si>
  <si>
    <t>05/11/2024</t>
  </si>
  <si>
    <t>22/11/2024</t>
  </si>
  <si>
    <t>MAPFRE Salud ARS, S.A.</t>
  </si>
  <si>
    <t>Distribuidores Internacionales de Petróleo, SA</t>
  </si>
  <si>
    <t>JARDIN ILUSIONES S A</t>
  </si>
  <si>
    <t>HUMANO SEGUROS S A</t>
  </si>
  <si>
    <t>WINDTELECOM S A</t>
  </si>
  <si>
    <t>Centro de Frenos David, SRL</t>
  </si>
  <si>
    <t>Maximun Pest Control, SRL</t>
  </si>
  <si>
    <t>Servicios Empresariales Canaan, SRL</t>
  </si>
  <si>
    <t>Hermosillo Comercial, SRL</t>
  </si>
  <si>
    <t>Empresas Miltin, SRL</t>
  </si>
  <si>
    <t>Difo Eléctromecanica, SRL</t>
  </si>
  <si>
    <t>Abastecimientos Comerciales FJJ, SRL</t>
  </si>
  <si>
    <t>IMPRESORA KR, SRL</t>
  </si>
  <si>
    <t>Procomer, SRL</t>
  </si>
  <si>
    <t>DI Part, Partes y Mecánica Diesel, SRL</t>
  </si>
  <si>
    <t>DISTRIBUIDORA PDS, SRL</t>
  </si>
  <si>
    <t>PA CATERING, SRL</t>
  </si>
  <si>
    <t>COMERCIALIZADORA LANIPSE, SRL</t>
  </si>
  <si>
    <t>30/11/2024</t>
  </si>
  <si>
    <t>Inversiones ND &amp; Asociados, SRL</t>
  </si>
  <si>
    <t>Aquasalud RD, SRL</t>
  </si>
  <si>
    <t>Laboratorio Diesel Monumental, SRL</t>
  </si>
  <si>
    <t>Lufisa Comercial, SRL</t>
  </si>
  <si>
    <t>Global Promo JO LE, SRL</t>
  </si>
  <si>
    <t>Suplimade Comercial, SRL</t>
  </si>
  <si>
    <t>Augustos DS, SRL</t>
  </si>
  <si>
    <t>Yaxis Comercial, SRL</t>
  </si>
  <si>
    <t>R&amp;S Innovation Business Group Ibg, SRL</t>
  </si>
  <si>
    <t>Grupo Garcel, SRL</t>
  </si>
  <si>
    <t>SEGURO NACIONAL DE SALUD</t>
  </si>
  <si>
    <t>MAIKOL JOSE DE LA ROSA RAMIREZ</t>
  </si>
  <si>
    <t>Libramiento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</si>
  <si>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</si>
  <si>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</si>
  <si>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</si>
  <si>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</si>
  <si>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</si>
  <si>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</si>
  <si>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</si>
  <si>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</si>
  <si>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</si>
  <si>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</si>
  <si>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</si>
  <si>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Completado</t>
  </si>
  <si>
    <t>INSTITUTO SUPERIOR DE FORMACION DOCENTE SALOME UREÑA</t>
  </si>
  <si>
    <t>VALORES EN RD$</t>
  </si>
  <si>
    <t>Fecha de creación</t>
  </si>
  <si>
    <t>Versión 1</t>
  </si>
  <si>
    <t>TOTALES</t>
  </si>
  <si>
    <t>LIC JOSE ERNESTO JIMENEZ</t>
  </si>
  <si>
    <t>DIRECTOR FINANCIERO, ISFODOSU</t>
  </si>
  <si>
    <t>PAGO A PROVEEDORES AL 31 DE ENERO 2025</t>
  </si>
  <si>
    <t>20/01/2025</t>
  </si>
  <si>
    <t>22/01/2025</t>
  </si>
  <si>
    <t>23/01/2025</t>
  </si>
  <si>
    <t>27/01/2025</t>
  </si>
  <si>
    <t>28/01/2025</t>
  </si>
  <si>
    <t>29/01/2025</t>
  </si>
  <si>
    <t>30/01/2025</t>
  </si>
  <si>
    <t>31/01/2025</t>
  </si>
  <si>
    <t>92</t>
  </si>
  <si>
    <t>87</t>
  </si>
  <si>
    <t>65</t>
  </si>
  <si>
    <t>54</t>
  </si>
  <si>
    <t>51</t>
  </si>
  <si>
    <t>102</t>
  </si>
  <si>
    <t>100</t>
  </si>
  <si>
    <t>186</t>
  </si>
  <si>
    <t>173</t>
  </si>
  <si>
    <t>163</t>
  </si>
  <si>
    <t>154</t>
  </si>
  <si>
    <t>135</t>
  </si>
  <si>
    <t>125</t>
  </si>
  <si>
    <t>118</t>
  </si>
  <si>
    <t>117</t>
  </si>
  <si>
    <t>261</t>
  </si>
  <si>
    <t>260</t>
  </si>
  <si>
    <t>258</t>
  </si>
  <si>
    <t>256</t>
  </si>
  <si>
    <t>254</t>
  </si>
  <si>
    <t>251</t>
  </si>
  <si>
    <t>243</t>
  </si>
  <si>
    <t>239</t>
  </si>
  <si>
    <t>235</t>
  </si>
  <si>
    <t>232</t>
  </si>
  <si>
    <t>224</t>
  </si>
  <si>
    <t>215</t>
  </si>
  <si>
    <t>211</t>
  </si>
  <si>
    <t>209</t>
  </si>
  <si>
    <t>207</t>
  </si>
  <si>
    <t>205</t>
  </si>
  <si>
    <t>203</t>
  </si>
  <si>
    <t>201</t>
  </si>
  <si>
    <t>199</t>
  </si>
  <si>
    <t>197</t>
  </si>
  <si>
    <t>195</t>
  </si>
  <si>
    <t>191</t>
  </si>
  <si>
    <t>189</t>
  </si>
  <si>
    <t>187</t>
  </si>
  <si>
    <t>346</t>
  </si>
  <si>
    <t>338</t>
  </si>
  <si>
    <t>336</t>
  </si>
  <si>
    <t>323</t>
  </si>
  <si>
    <t>320</t>
  </si>
  <si>
    <t>319</t>
  </si>
  <si>
    <t>311</t>
  </si>
  <si>
    <t>451</t>
  </si>
  <si>
    <t>449</t>
  </si>
  <si>
    <t>441</t>
  </si>
  <si>
    <t>438</t>
  </si>
  <si>
    <t>434</t>
  </si>
  <si>
    <t>432</t>
  </si>
  <si>
    <t>421</t>
  </si>
  <si>
    <t>419</t>
  </si>
  <si>
    <t>417</t>
  </si>
  <si>
    <t>392</t>
  </si>
  <si>
    <t>387</t>
  </si>
  <si>
    <t>385</t>
  </si>
  <si>
    <t>383</t>
  </si>
  <si>
    <t>363</t>
  </si>
  <si>
    <t>356</t>
  </si>
  <si>
    <t>509</t>
  </si>
  <si>
    <t>506</t>
  </si>
  <si>
    <t>504</t>
  </si>
  <si>
    <t>503</t>
  </si>
  <si>
    <t>489</t>
  </si>
  <si>
    <t>485</t>
  </si>
  <si>
    <t>484</t>
  </si>
  <si>
    <t>481</t>
  </si>
  <si>
    <t>475</t>
  </si>
  <si>
    <t>473</t>
  </si>
  <si>
    <t>463</t>
  </si>
  <si>
    <t>459</t>
  </si>
  <si>
    <t>457</t>
  </si>
  <si>
    <t>593</t>
  </si>
  <si>
    <t>591</t>
  </si>
  <si>
    <t>578</t>
  </si>
  <si>
    <t>574</t>
  </si>
  <si>
    <t>568</t>
  </si>
  <si>
    <t>564</t>
  </si>
  <si>
    <t>562</t>
  </si>
  <si>
    <t>548</t>
  </si>
  <si>
    <t>522</t>
  </si>
  <si>
    <t>618</t>
  </si>
  <si>
    <t>608</t>
  </si>
  <si>
    <t>606</t>
  </si>
  <si>
    <t>01/01/2025</t>
  </si>
  <si>
    <t>27/12/2024</t>
  </si>
  <si>
    <t>07/01/2025</t>
  </si>
  <si>
    <t>14/01/2025</t>
  </si>
  <si>
    <t>02/01/2025</t>
  </si>
  <si>
    <t>09/01/2025</t>
  </si>
  <si>
    <t>03/01/2025</t>
  </si>
  <si>
    <t>10/01/2025</t>
  </si>
  <si>
    <t>05/04/2024</t>
  </si>
  <si>
    <t>26/08/2024</t>
  </si>
  <si>
    <t>17/01/2025</t>
  </si>
  <si>
    <t>08/01/2024</t>
  </si>
  <si>
    <t>08/01/2025</t>
  </si>
  <si>
    <t>29/12/2024</t>
  </si>
  <si>
    <t>15/12/2024</t>
  </si>
  <si>
    <t>25/01/2025</t>
  </si>
  <si>
    <t>11/01/2025</t>
  </si>
  <si>
    <t>15/01/2025</t>
  </si>
  <si>
    <t>OFICINA DE COORDINACION PRESIDENCIAL</t>
  </si>
  <si>
    <t>DAMIAN MIGUEL ANGEL TAVERAS REYES</t>
  </si>
  <si>
    <t>CANTABRIA BRAND REPRESENTATIVE, SRL</t>
  </si>
  <si>
    <t>International Jakson Servic, SRL</t>
  </si>
  <si>
    <t>OPERADORA PANIPUEBLO SRL</t>
  </si>
  <si>
    <t>PALMMDO - Palm Media Dominicana SRL</t>
  </si>
  <si>
    <t>NOLAZCO HIDALGO GUZMAN</t>
  </si>
  <si>
    <t>Winpe Group, SRL</t>
  </si>
  <si>
    <t>Copel Security Printing, SAS</t>
  </si>
  <si>
    <t>VASQUEZ REPUESTOS Y SERVICIOS PARA AUTOS, SRL</t>
  </si>
  <si>
    <t>Soluciones Eléctricas y Electrónicas Vargas, SOLUCEEV, SRL</t>
  </si>
  <si>
    <t>DIRECCION GENERAL DE IMPUESTOS INTERNOS</t>
  </si>
  <si>
    <t>METRO TECNOLOGIA SRL</t>
  </si>
  <si>
    <t>Orden Legal Republica Dominicana, EIRL</t>
  </si>
  <si>
    <t>AGROGLOBAL EXPORT E IMPORT, SRL</t>
  </si>
  <si>
    <t>Gas Antillano, SAS</t>
  </si>
  <si>
    <t>LNM-Pago factura NCF: B1500001073  d/f 11/12/2024, por adquisición de alimentos para uso en la alimentación de los estudiantes del Recinto. Según Orden de compra ISFODOSU-2023-00692. Pagos parciales.</t>
  </si>
  <si>
    <t>LNM-Pago factura NCF: B1500001519  d/f 10/12/2024, por adquisición de alimentos (carnes) para uso en la alimentación de los estudiantes del Recinto. Según Orden de compra ISFODOSU-2024-00327. Pagos parciales.</t>
  </si>
  <si>
    <t>FEM-Pago factura NCF:E450000000866 d/f 09/12/2024, por compra de GLP para la cocción  de alimentos del Recinto, OR-ISFODOSU-2024-00450, pagos parciales.</t>
  </si>
  <si>
    <t>REC-Pago factura NCF:E450000002840 d/f 01/01/2025 por seguro complementario para empleados del ISFODOSU y dependientes mes de enero 2025, menos descuentos aplicados a empleados.</t>
  </si>
  <si>
    <t>REC-Pago relación facturas anexas por seguros complementarios para empleados del ISFODOSU, mes de enero 2025.</t>
  </si>
  <si>
    <t>LNM-Pago factura NCF: B1500001518  d/f 10/12/2024, por adquisición de alimentos (endulzantes) para uso en la alimentación de los estudiantes del Recinto. Según Orden de compra ISFODOSU-2023-00413. Pagos parciales.</t>
  </si>
  <si>
    <t>REC-Pago factura con NCF:E450000000433 d/f 11/12/2024, correspondiente  a contrato de internet 50MB del Recinto LNM, por monto de USD$2,656.02 a una tasa de 61.2647, mes de diciembre 2024.</t>
  </si>
  <si>
    <t>REC-Pago factura OCP-FCR-00002652 d/f 19/11/2024, por solicitud de reposición de fondos al Ministerio Administrativo de la Presidencia, por gastos de viaje de Docentes y Colaboradores del ISFODOSU.</t>
  </si>
  <si>
    <t>LNM-Pago relación de facturas anexas, por servicio de mantenimiento preventivo y correctivo de diferentes equipos industriales de la cocina del Recinto. Según Orden de compra ISFODOSU-2024-0431. Pagos parciales.</t>
  </si>
  <si>
    <t>EPH-Pago factura NCF: B1500000254 d/f 02/01/2025, por servicio de transporte mes diciembre 2024. Según Orden de compra ISFODOSU-2024-00289. Pagos parciales.</t>
  </si>
  <si>
    <t>LNM-Pago relación de facturas anexas, por servicio de mantenimiento preventivo y correctivo de  vehículos del Recinto. Según Orden de compra ISFODOSU-2024-00333. Pagos parciales.</t>
  </si>
  <si>
    <t>EMH-Pago relación de facturas anexas, por servicio de mantenimiento preventivo y correctivo de aires acondicionados del Recinto. Según Orden de compra ISFODOSU-2024-00313. Pagos parciales.</t>
  </si>
  <si>
    <t>JVM-Pago factura NCF: B1500000135 d/f 09/01/2025, por adquisición de vasos térmicos para talleres del proyecto de Disciplina Positiva del área de Extensión del Recinto. Según Orden de compra ISFODOSU 2024-00493. Pago único.</t>
  </si>
  <si>
    <t>LNM-Pago factura NCF:E450000001287 d/f 04/12/2024, por compra de tickets de combustible (gasoil) para la  asignación de los directores y la operatividad de la flotilla vehicular del Recinto, OR-ISFODOSU-2024-00173, pagos parciales</t>
  </si>
  <si>
    <t>EPH-Pago factura NCF: B1500000528 d/f 02/01/2025, por servicio de fumigación en el mes de diciembre 2024. Según Orden de compra ISFODOSU-2024-00064. Pagos parciales.</t>
  </si>
  <si>
    <t>REC-Pago factura E450000006135 d/f 23/12/2024, correspondiente a rellenado de botellones de 5 galones y adquisición de agua en envase tetrapak para la Rectoría del ISFODOSU, según OR-ISFODOSU-2024-00142, pagos parciales.</t>
  </si>
  <si>
    <t>REC-Pago factura con NCF:B1500003003 d/f 03/12/2024, por contratación de servicio de catering, bienvenida a la navidad para la Rectoría, según OR-ISFODOSU-2024-00489, pago único.</t>
  </si>
  <si>
    <t>JVM-Pago factura NCF: B1500000136 d/f 07/01/2025, por adquisición de banner cruza calle, bolsas y libretas para el Recinto. Según Orden de compra ISFODOSU-2024-00096. Cierre de la orden.</t>
  </si>
  <si>
    <t>EPH-Pago factura NCF:B1500000066 d/f 03/01/2025, por contratación de servicio de transporte, mes de diciembre 2024, según orden ISFODOSU-2024-00290, pagos parciales.</t>
  </si>
  <si>
    <t>REC-Pago factura NCF:B1500000438 d/f 23/12/2024, por servicio de fumigación de los espacios interiores y exteriores de la Rectoría y FEM, según OR-ISFODOSU-2024-00332, pagos parciales.</t>
  </si>
  <si>
    <t>REC-Pago factura NCF: B1500001583 d/f 07/01/2025, por servicio de lavado de flotilla vehicular de la Rectoría, según OR-ISFODOSU-2024-00133, pagos parciales</t>
  </si>
  <si>
    <t>UM-Pago factura NCF:B1500001102 d/f 10/01/2025, por adquisición de alimentos para los estudiantes del Recinto, OR-ISFODOSU-2024-00387, pagos parciales.</t>
  </si>
  <si>
    <t>UM-Pago factura NCF: B1500000295 d/f 07/01/2025, por adquisición de pins metálicos (logo institucional) para el Departamento de Recursos Humanos del Recinto. Según Orden de compra ISFODOSU-2024-00159. Pagos parciales.</t>
  </si>
  <si>
    <t>EMH-Pago relación facturas por adquisición de alimentos para los estudiantes  y colaboradores del Recinto, OR- ISFODOSU-2023-00659, pagos parciales.</t>
  </si>
  <si>
    <t>UM-Pago factura NCF: B1500002499 d/f 19/11/2024, por servicio de mantenimiento preventivo y correctivo de Minibus Toyota Hiace, placa No. EI01192 del Recinto. Según Orden de compra ISFODOSU-2023-00724. Pagos parciales.</t>
  </si>
  <si>
    <t>JVM-Pago factura NCF: B1500000791 d/f 22/11/2024, por adquisición de materiales de limpieza, aseo y desechables para uso en la cocina del Recinto. Según Orden de compra ISFODOSU-2024-00474. Pago único.</t>
  </si>
  <si>
    <t>EPH-Pago de factura NCF: B1500000218 d/f 03/12/2024, por servicio de mantenimiento preventivo y correctivo para los vehículos del Reciento. Según Orden de compra ISFODOSU-2024-00251. Pagos parciales.</t>
  </si>
  <si>
    <t>REC-Pago factura NCF: B1500000919 d/f 05/12/2024, por adquisición de alimentos para los estudiantes del Recinto, según OR-ISFODOSU-2024-00162, pagos parciales.</t>
  </si>
  <si>
    <t>LNM-Pago factura NCF:B1500000595 d/f 10/12/2024 por adquisición de alimentos (remanente) para los estudiantes del Recinto, OR-ISFODOSU-2024-00275, pagos parciales.</t>
  </si>
  <si>
    <t>LNM-Pago factura NCF:B1500001072 d/f 11/12/2024, por adquisición de alimentos para los estudiantes del Recinto, OR-ISFODOSU-2023-00519, pagos parciales.</t>
  </si>
  <si>
    <t>LNM-Pago factura NCF:B1500000222 d/f 11/12/2024, por adquisición de alimentos para los estudiantes del Recinto, OR-ISFODOSU-2023-00587, pagos parciales.</t>
  </si>
  <si>
    <t>FEM-Pago factura NCF:B1500003001 d/f 03/12/2024, por servicio de almuerzos para diferentes actividades del Recinto, OR-ISFODOSU-2024-00339, pagos parciales.</t>
  </si>
  <si>
    <t>JVM-Pago factura NCF:B1500000129 d/f 25/11/2024, por adquisición de remanente de alimentos para los estudiantes del Recinto, OR-ISFODOSU-2023-00688, cierre de la orden.</t>
  </si>
  <si>
    <t>JVM-Pagos factura NCF:B1500000807 d/f 02/12/2024, por adquisición de alimentos para los estudiantes del Recinto, OR-ISFODOSU-2023-00750, pagos parciales.</t>
  </si>
  <si>
    <t>JVM-Pago factura NCF:B1500000819 d/f 12/12/2024, por adquisición de alimentos (víveres) para los estudiantes del Recinto, OR-ISFODOSU-2023-00613, pagos parciales.</t>
  </si>
  <si>
    <t>REC-Pago factura NCF:B1500000004 d/f 12/12/2024, por contratación de servicio de filmación, edición y streaming de videos para las actividades del ISFODOSU, dirigido a Mipymes, OR-ISFODOSU-2024-00471, pagos parciales.</t>
  </si>
  <si>
    <t>REC-Pago factura NCF: E450000000889 d/f 17/12/2024 por contratación de seguro complementario para empleados del ISFODOSU y dependientes, mes de enero 2025, menos descuentos aplicados a empleados.</t>
  </si>
  <si>
    <t>REC-Pago factura NCF:E450000000447 d/f 02/01/2025 por seguro complementario para empleados del ISFODOSU, mes enero 2025 correspondiente al periodo 01/01/2025 hasta 31/01/2025.</t>
  </si>
  <si>
    <t>REC-Saldo de la  factura NCF:B1500001068 d/f 06/12/2024 del restante por RD$370,000.00 por adquisición de tiques de combustible, según cert. BS-0012745-2024, pagos parciales, retención total del ISR en el pago anterior.</t>
  </si>
  <si>
    <t>JVM-Pago  factura NCF:B1500001069 d/f 09/12/2024, por adquisición de alimentos para los estudiantes del Recinto, OR-ISFODOSU-2024-00506, pagos parciales.</t>
  </si>
  <si>
    <t>REC-Pago factura NCF:E450000000307 d/f  22/11/2024, por contratación de servicio de catering para la segunda Cohorte del Programa Nacional de Inducción, MINERD 2024, según OR-ISFODOSU-2024-00457, pago único.</t>
  </si>
  <si>
    <t>UM-Pago factura NCF: B1500000966 d/f 09/01/2025, por adquisición de alimentos (víveres) para consumo de los estudiantes internos y semi-internos del Recinto. Según Orden de compra ISFODOSU-2024-00390. Pagos parciales.</t>
  </si>
  <si>
    <t>UM-Pago factura NCF: B1500000159 d/f 10/12/2024, por servicio de notarización de 64 contratos de becas estudiantiles y 4 declaraciones juradas de descargo de responsabilidad CxP, OR-ISFODOSU-2021-00219, pagos parciales.</t>
  </si>
  <si>
    <t>EMH-Pago factura NCF: B1500000324 d/f 12/12/2024, por servicio de montaje para taller de resultados celebrado el día 10/12/2024, según OR-ISFODOSU-2024-497, pago único.</t>
  </si>
  <si>
    <t>JVM-Pago factura NCF: B1500000132 d/f 07/01/2025, por adquisición de silbatos para el Recinto. Según Orden de compra ISFODOSU-2024-00496. Pago único.</t>
  </si>
  <si>
    <t>REC-Pago relación de facturas anexas, por servicio de mantenimiento preventivo y correctivo de la flotilla vehicular del ISFODOSU. Según Orden de compra ISFODOSU-2024-00444. Pagos parciales.</t>
  </si>
  <si>
    <t>REC-Pago factura NCF: E450000064990 d/f 10/01/2025, correspondiente a la cuenta 734699053, líneas Rectoría, enero 2025.</t>
  </si>
  <si>
    <t>REC-Pago factura NCF: E450000064950 d/f 10/01/2025, correspondiente a la cuenta 711982560 central telefónica Rectoría, mes enero 2025</t>
  </si>
  <si>
    <t>REC-Pago factura NCF: E450000064919 d/f 10/01/2025, correspondiente a la cuenta 705001061, flotilla móvil, enero 2025.</t>
  </si>
  <si>
    <t>REC-Pago factura NCF: B1500001543 d/f 10/12/2024, por servicio de impresión para graduación ordinaria 2024. Según Orden de compra ISFODOSU-2021-00202. Cierre de la orden.</t>
  </si>
  <si>
    <t>JVM-Pago factura NCF: B1500000133 d/f 07/01/2025, correspondiente a la adquisición de ventiladores de manos para los estudiantes del Recinto, OR-ISFODOSU-2024-00477, pago único.</t>
  </si>
  <si>
    <t>EMH-Pago factura NCF:B1500000408 d/f 17/01/2025, por adquisición de alimentos para los estudiantes del Recinto. Según OR-ISFODOSU-2024-0043, pagos parciales.</t>
  </si>
  <si>
    <t>EMH-Pago relación de facturas anexas, por alquiler de piscina para impartir clases de natación  a los estudiantes del Recinto, en el periodo nov/dic 2024. Según Orden de compra ISFODOSU-2024-00189. Cierre de la orden.</t>
  </si>
  <si>
    <t>UM-Pago factura NCF: B1500003153 d/f 08/01/2025, por servicios de impresión diversas para diferentes actividades del Recinto. Según Orden ISFODOSU-2024-00067. Pagos parciales.</t>
  </si>
  <si>
    <t>UM-Pago factura NCF: B1500003152 d/f 08/01/2025, por servicios de impresión resmas de hojas timbradas del Recinto. Según Orden ISFODOSU-2023-00517. Pagos parciales.</t>
  </si>
  <si>
    <t>JVM-Pago relación de facturas anexas, por mantenimiento preventivo y correctivo de vehículos Toyota Hiace 2012 placa EI00798, Toyota Hilux 2012 placa El07126, Ford Ranger placa EL08311. Según Orden de compra ISFODOSU-2023-00662. Pagos parciales.</t>
  </si>
  <si>
    <t>REC-Pago factura NCF: E450000000402 d/f 19/11/2024, por servicio de publicidad en periódico de circulación nacional para publicación de licitaciones públicas del ISFODOSU. Según Orden de compra ISFODOSU-2024-00252. Pagos parciales.</t>
  </si>
  <si>
    <t>UM-Pago factura  NCF: B1500010889 d/f 22/01/2025, por adquisición de gas propano (GLP) para uso en la cocina del Recinto. Según Orden de compra ISFODOSU-2024-00017. Pagos parciales.</t>
  </si>
  <si>
    <t>JVM-Pago factura NCF:B1500002289 d/f 09/12/2024, por adquisición de remanente de alimentos para los estudiantes del Recinto, OR-ISFODOSU-2023-00690, pagos parciales.</t>
  </si>
  <si>
    <t>UM-Pago factura NCF: B1500000967 d/f 09/01/2025, por adquisición de alimentos (carnes) para consumo de los estudiantes internos y semi-internos del Recinto. Según Orden de compra ISFODOSU-2024-00334. Pagos parciales.</t>
  </si>
  <si>
    <t>REC-Pago factura NCF: B1500003141 d/f 30/11/2024, por adquisición de coronas fúnebres, para las ocasiones de condolencias. Según Orden de compra ISFODOSU-2024-00223. Pagos parciales.</t>
  </si>
  <si>
    <t>UM-Pago factura NCF:B1500010888 d/f 22/01/2025, por adquisición de tickets de combustibles para uso en los vehículos del Recinto. Según orden de compra de ISFODOSU-2024-00512. Pagos parciales</t>
  </si>
  <si>
    <t>LNM-Pago factura NCF: B1500000392 d/f 20/01/2025, por la compra de inversores para los laboratorios de informática del Recinto. Según orden de compra ISFODOSU-2024-00511. Único pago</t>
  </si>
  <si>
    <t>REC-Pago de otras retenciones y retribuciones complementaria (IR-17), por servicio ofrecidos de personas físicas o jurídicas al ISFODOSU, en el periodo noviembre-diciembre 2024.</t>
  </si>
  <si>
    <t>REC-Pago retenciones  realizadas por prestación de servicios, correspondiente al Itbis (IT-1), a proveedores del estado en el periodo de noviembre-diciembre 2024.</t>
  </si>
  <si>
    <t>UM-Pago factura NCF: B1500003151 d/f 08/01/2025, por adquisición de 5 placas en madera para actividad del área de pedagogía del Recinto. Según orden de compra ISFODOSU-2024-00161. Pagos parciales.</t>
  </si>
  <si>
    <t>REC-Pago factura NCF:B1500000134 d/f 07/01/2025, correspondiente  a la adquisición de pódium para uso del Recinto, según OR-ISFODOSU-00462-2024, pago único.</t>
  </si>
  <si>
    <t>REC-Pago factura NCF: E450000063931 d/f 27/12/2024, correspondiente a la cuenta 751071915 sumaria líneas Recintos, mes diciembre 2024.</t>
  </si>
  <si>
    <t>REC-Pago factura NCF: B1500000872 d/f 29/12/2024, Suministro e instalación de sistema automático de puertas corredizas de las áreas de estacionamientos en Rectoría y Fem del ISFODOSU. Según orden de compra ISFODOSU-2024-00159. Único pago</t>
  </si>
  <si>
    <t>REC-Pago relación de facturas anexas, por legalización de documentos del ISFODOSU. Según orden de ISFODOSU-2023-00143. Pagos parciales.</t>
  </si>
  <si>
    <t>EMH-Pago factura NCF: B1500000059 d/f 05/12/2024, por servicio de montaje de evento para Feria Pedagógica del Recinto, Realidad Educativa . Según Orden de compra ISFODOSU-2024-00491. Pago único.</t>
  </si>
  <si>
    <t>JVM-Pago factura NCF: B1500001103 d/f 14/01/2025, por adquisición de alimentos para los estudiantes del Recinto. Según orden de compra ISFODOSU-2024-00346. Pagos parciales</t>
  </si>
  <si>
    <t>FEM-Pago factura NCF:B1500001077 d/f 08/01/2025, correspondiente a la compra de tickets de combustible para el Recinto, según OR-ISFODOSU-2024-00485, pagos parciales.</t>
  </si>
  <si>
    <t>REC-Pago relación de facturas anexas, por contratación de servicio de impresión para la graduación ordinaria 2024, según OR-ISFODOSU-2024-00389, pagos parciales.</t>
  </si>
  <si>
    <t>LNM-Pago factura NCF: B1500000724 d/f 09/12/2024, por servicio de mantenimiento y/o reparación de la flotilla vehicular del Recinto. Según Orden de compra ISFODOSU-2023-00409. Pagos parciales.</t>
  </si>
  <si>
    <t>EPH-Pago factura NCF: B1500000531 d/f 25/01/2025, por servicio de fumigación en el mes de enero 2025. Según Orden de compra ISFODOSU-2024-00064. Pagos parciales.</t>
  </si>
  <si>
    <t>REC-Pago factura NCF: B1500000001 d/f 02/12/2024, por servicio de notificación de alguacil en el gran Santo Domingo e interior del País para el ISFODOSU-Según orden de compra ISFODOSU- 2024-00065. Pagos parciales.</t>
  </si>
  <si>
    <t>LNM-Pago factura NCF: E450000001876 d/f 22/01/2025, por la compra de tickets de combustibles (Gasoil) para la operatividad de los vehículos y asignación de los directores del Recinto. Según orden de compra ISFOSOSU-2024-00173. Pagos parciales</t>
  </si>
  <si>
    <t>FEM-Pago relación facturas anexas, por adquisición de alimentos para los estudiantes del Recinto. Según orden de compra ISFODOSU-2024-00367, pagos parciales.</t>
  </si>
  <si>
    <t>LNM-Pago relación de facturas anexas, por compra de Gas a Granel  (GLP) de uso del Recinto. Según orden de compra ISFODOU-2023-00681, pago parciale</t>
  </si>
  <si>
    <t>REC-Pago factura E450000000569 d/f 02/01/2025,correspondiente a contrato de internet plus 100 MB de Rectoría, mes de enero 2025</t>
  </si>
  <si>
    <t>REC-Pago factura NCF: E450000000622 d/f 11/01/2025, correspondiente a contrato de internet 50 MB del Recinto LNN, por monto de USD$2,656.02 a una tasa de 61.7697, mes de enero 2025.</t>
  </si>
  <si>
    <t>UM-Pago factura NCF: B1500000405 d/f 09/01/2025, por adquisición de alimentos para consumo de los estudiantes internos y externos del Recinto. Según orden de compra 2024-00386. Pagos parciales.</t>
  </si>
  <si>
    <t>UM-Pago factura NCF: B1500000398 d/f 10/01/2025, por adquisición de 30 medallas metálicas dorada para actividad del área de educación física (Competencia Interna de Artes Marciales) del Recinto. Según orden de compra ISFODOSU-2024-00160. Pagos parciales</t>
  </si>
  <si>
    <t>REC-Pago factura NCF:B1500003146 d/f 20/01/2025 por adquisición de alimentos para  los  estudiantes del ISFODOSU, en el Recinto Urania Montás. Según cert. BS-0008988-2023, adenda BS-0014136-2024, amort. del avance 20%, pagos parciales.</t>
  </si>
  <si>
    <t>EPH-Pago relación de facturas anexas, por servicios de mantenimiento y reparación preventivo y correctivo para los vehículos del Recinto. Según orden de compra ISFODOSU-2024-00251. Pagos parciales.</t>
  </si>
  <si>
    <t>Corresp.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</si>
</sst>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44" fontId="3" fillId="0" borderId="0" xfId="2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5" fontId="3" fillId="2" borderId="0" xfId="0" applyNumberFormat="1" applyFont="1" applyFill="1" applyAlignment="1">
      <alignment horizontal="center" vertical="center" wrapText="1"/>
    </xf>
    <xf numFmtId="44" fontId="3" fillId="2" borderId="0" xfId="2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3" fontId="3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5" fontId="2" fillId="2" borderId="2" xfId="0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15" fontId="2" fillId="2" borderId="0" xfId="0" applyNumberFormat="1" applyFont="1" applyFill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4" fontId="7" fillId="3" borderId="1" xfId="2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7" fillId="4" borderId="0" xfId="0" applyNumberFormat="1" applyFont="1" applyFill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4" fontId="7" fillId="4" borderId="0" xfId="2" applyFont="1" applyFill="1" applyAlignment="1">
      <alignment horizontal="center" vertical="center" wrapText="1"/>
    </xf>
    <xf numFmtId="44" fontId="4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1134110</xdr:colOff>
      <xdr:row>3</xdr:row>
      <xdr:rowOff>179070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838F48D3-4730-4CE6-95FF-F471CD5F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0"/>
          <a:ext cx="2753360" cy="8934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C1A3C0-F254-4DAD-8DCE-7E9636D16268}" name="Tabla1" displayName="Tabla1" ref="A9:L108" totalsRowShown="0" headerRowDxfId="15" dataDxfId="13" headerRowBorderDxfId="14" tableBorderDxfId="12">
  <autoFilter ref="A9:L108" xr:uid="{91C1A3C0-F254-4DAD-8DCE-7E9636D16268}"/>
  <tableColumns count="12">
    <tableColumn id="1" xr3:uid="{C7FF5419-CAE5-45F8-B06D-DFCE7905148F}" name="No." dataDxfId="11"/>
    <tableColumn id="4" xr3:uid="{B6FA9E71-8059-4F20-B217-0A4D3624145B}" name="Tipo de Pago" dataDxfId="10"/>
    <tableColumn id="8" xr3:uid="{549F81EC-3934-4A6B-92F8-7BA9FC75375A}" name="Fecha de Documento" dataDxfId="9"/>
    <tableColumn id="9" xr3:uid="{0A4834CB-902B-4671-88C2-53C485F368BE}" name="No. De Documento de Pago" dataDxfId="8"/>
    <tableColumn id="6" xr3:uid="{0C9B011A-9C47-4959-9DE4-B843ACD04179}" name="Fecha de la Factura" dataDxfId="7"/>
    <tableColumn id="2" xr3:uid="{AF8BEE02-492E-4252-94D1-EF98CF9D8DA4}" name="Beneficiario" dataDxfId="6"/>
    <tableColumn id="3" xr3:uid="{16D564B6-0F19-4807-BCD6-62DE9BB6B2F9}" name="Concepto" dataDxfId="5"/>
    <tableColumn id="14" xr3:uid="{1B1A5599-A92F-4A36-A6C0-25AF955D0EEA}" name="Monto Facturado DOP" dataDxfId="4" dataCellStyle="Moneda"/>
    <tableColumn id="5" xr3:uid="{42B10A15-F1C4-44CF-BA9E-A047231E558D}" name="Monto Pagado DOP" dataDxfId="3" dataCellStyle="Moneda">
      <calculatedColumnFormula>+Tabla1[[#This Row],[Monto Facturado DOP]]</calculatedColumnFormula>
    </tableColumn>
    <tableColumn id="7" xr3:uid="{6A9EE15E-CCB5-4095-A2CB-AD5B7F66010F}" name="Monto Pendiente DOP" dataDxfId="2" dataCellStyle="Moneda">
      <calculatedColumnFormula>+Tabla1[[#This Row],[Monto Facturado DOP]]-Tabla1[[#This Row],[Monto Pagado DOP]]</calculatedColumnFormula>
    </tableColumn>
    <tableColumn id="10" xr3:uid="{ED35B2A8-E1BB-4AF6-90D8-648CA78359C7}" name="Estado" dataDxfId="1"/>
    <tableColumn id="11" xr3:uid="{6FC9258B-2527-47C2-A974-0B41A1700CC9}" name="Fecha estimada de Pago" dataDxfId="0">
      <calculatedColumnFormula>+Tabla1[[#This Row],[Fecha de Documento]]+15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6"/>
  <sheetViews>
    <sheetView tabSelected="1" topLeftCell="A105" zoomScaleNormal="100" workbookViewId="0">
      <selection activeCell="J116" sqref="J116"/>
    </sheetView>
  </sheetViews>
  <sheetFormatPr baseColWidth="10" defaultColWidth="24.28515625" defaultRowHeight="15.75" x14ac:dyDescent="0.25"/>
  <cols>
    <col min="1" max="1" width="9" style="1" bestFit="1" customWidth="1"/>
    <col min="2" max="2" width="18" style="1" bestFit="1" customWidth="1"/>
    <col min="3" max="3" width="17" style="1" customWidth="1"/>
    <col min="4" max="4" width="24.28515625" style="1"/>
    <col min="5" max="5" width="16" style="1" customWidth="1"/>
    <col min="6" max="6" width="24.28515625" style="1"/>
    <col min="7" max="7" width="26.85546875" style="1" customWidth="1"/>
    <col min="8" max="8" width="23.5703125" style="1" customWidth="1"/>
    <col min="9" max="9" width="22" style="2" customWidth="1"/>
    <col min="10" max="10" width="18.85546875" style="2" customWidth="1"/>
    <col min="11" max="11" width="16.85546875" style="1" customWidth="1"/>
    <col min="12" max="12" width="17.7109375" style="7" customWidth="1"/>
    <col min="13" max="20" width="24.28515625" style="1"/>
    <col min="21" max="21" width="24.28515625" style="2"/>
    <col min="22" max="16384" width="24.28515625" style="1"/>
  </cols>
  <sheetData>
    <row r="1" spans="1:21" s="12" customFormat="1" ht="18.75" x14ac:dyDescent="0.3">
      <c r="A1" s="9"/>
      <c r="B1" s="9"/>
      <c r="C1" s="9"/>
      <c r="D1" s="9"/>
      <c r="E1" s="9"/>
      <c r="F1" s="9"/>
      <c r="G1" s="9"/>
      <c r="H1" s="10"/>
      <c r="I1" s="10"/>
      <c r="J1" s="10"/>
      <c r="K1" s="9"/>
      <c r="L1" s="11"/>
    </row>
    <row r="2" spans="1:21" s="12" customFormat="1" ht="18.75" x14ac:dyDescent="0.3">
      <c r="A2" s="9"/>
      <c r="B2" s="9"/>
      <c r="C2" s="9"/>
      <c r="D2" s="9"/>
      <c r="E2" s="9"/>
      <c r="F2" s="9"/>
      <c r="G2" s="9"/>
      <c r="H2" s="10"/>
      <c r="I2" s="10"/>
      <c r="J2" s="10"/>
      <c r="K2" s="9"/>
      <c r="L2" s="11"/>
    </row>
    <row r="3" spans="1:21" s="12" customFormat="1" ht="18.75" x14ac:dyDescent="0.3">
      <c r="A3" s="9"/>
      <c r="B3" s="9"/>
      <c r="C3" s="9"/>
      <c r="D3" s="9"/>
      <c r="E3" s="9"/>
      <c r="F3" s="9"/>
      <c r="G3" s="9"/>
      <c r="H3" s="10"/>
      <c r="I3" s="10"/>
      <c r="J3" s="10"/>
      <c r="K3" s="9"/>
      <c r="L3" s="11"/>
    </row>
    <row r="4" spans="1:21" s="12" customFormat="1" ht="18.75" x14ac:dyDescent="0.3">
      <c r="A4" s="9"/>
      <c r="B4" s="9"/>
      <c r="C4" s="9"/>
      <c r="D4" s="9"/>
      <c r="E4" s="9"/>
      <c r="F4" s="9"/>
      <c r="G4" s="9"/>
      <c r="H4" s="10"/>
      <c r="I4" s="10"/>
      <c r="J4" s="10"/>
      <c r="L4" s="16" t="s">
        <v>75</v>
      </c>
    </row>
    <row r="5" spans="1:21" s="12" customFormat="1" ht="18.75" x14ac:dyDescent="0.3">
      <c r="A5" s="41" t="s">
        <v>72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21" s="12" customFormat="1" ht="18.75" x14ac:dyDescent="0.3">
      <c r="A6" s="41" t="s">
        <v>79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21" s="12" customFormat="1" ht="18.75" x14ac:dyDescent="0.3">
      <c r="A7" s="41" t="s">
        <v>73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1" s="12" customFormat="1" ht="18.75" x14ac:dyDescent="0.3">
      <c r="A8" s="13" t="s">
        <v>294</v>
      </c>
      <c r="B8" s="13"/>
      <c r="C8" s="9"/>
      <c r="D8" s="9"/>
      <c r="E8" s="9"/>
      <c r="F8" s="9"/>
      <c r="G8" s="9"/>
      <c r="H8" s="10"/>
      <c r="I8" s="10"/>
      <c r="J8" s="10"/>
      <c r="K8" s="14" t="s">
        <v>74</v>
      </c>
      <c r="L8" s="15">
        <v>45706</v>
      </c>
    </row>
    <row r="9" spans="1:21" s="35" customFormat="1" ht="56.25" x14ac:dyDescent="0.25">
      <c r="A9" s="32" t="s">
        <v>60</v>
      </c>
      <c r="B9" s="32" t="s">
        <v>61</v>
      </c>
      <c r="C9" s="32" t="s">
        <v>62</v>
      </c>
      <c r="D9" s="32" t="s">
        <v>63</v>
      </c>
      <c r="E9" s="32" t="s">
        <v>64</v>
      </c>
      <c r="F9" s="32" t="s">
        <v>0</v>
      </c>
      <c r="G9" s="32" t="s">
        <v>65</v>
      </c>
      <c r="H9" s="33" t="s">
        <v>66</v>
      </c>
      <c r="I9" s="33" t="s">
        <v>67</v>
      </c>
      <c r="J9" s="33" t="s">
        <v>68</v>
      </c>
      <c r="K9" s="32" t="s">
        <v>69</v>
      </c>
      <c r="L9" s="34" t="s">
        <v>70</v>
      </c>
    </row>
    <row r="10" spans="1:21" ht="141.75" x14ac:dyDescent="0.25">
      <c r="A10" s="3">
        <v>1</v>
      </c>
      <c r="B10" s="4" t="s">
        <v>59</v>
      </c>
      <c r="C10" s="8" t="s">
        <v>80</v>
      </c>
      <c r="D10" s="3" t="s">
        <v>88</v>
      </c>
      <c r="E10" s="8" t="s">
        <v>15</v>
      </c>
      <c r="F10" s="4" t="s">
        <v>52</v>
      </c>
      <c r="G10" s="4" t="s">
        <v>208</v>
      </c>
      <c r="H10" s="6">
        <v>10679</v>
      </c>
      <c r="I10" s="6">
        <f>+Tabla1[[#This Row],[Monto Facturado DOP]]</f>
        <v>10679</v>
      </c>
      <c r="J10" s="6">
        <f>+Tabla1[[#This Row],[Monto Facturado DOP]]-Tabla1[[#This Row],[Monto Pagado DOP]]</f>
        <v>0</v>
      </c>
      <c r="K10" s="4" t="s">
        <v>71</v>
      </c>
      <c r="L10" s="8">
        <f>+Tabla1[[#This Row],[Fecha de Documento]]+15</f>
        <v>45692</v>
      </c>
      <c r="U10" s="1"/>
    </row>
    <row r="11" spans="1:21" ht="141.75" x14ac:dyDescent="0.25">
      <c r="A11" s="3">
        <v>2</v>
      </c>
      <c r="B11" s="4" t="s">
        <v>59</v>
      </c>
      <c r="C11" s="8" t="s">
        <v>80</v>
      </c>
      <c r="D11" s="3" t="s">
        <v>89</v>
      </c>
      <c r="E11" s="8" t="s">
        <v>10</v>
      </c>
      <c r="F11" s="4" t="s">
        <v>36</v>
      </c>
      <c r="G11" s="4" t="s">
        <v>209</v>
      </c>
      <c r="H11" s="6">
        <v>180514.04</v>
      </c>
      <c r="I11" s="6">
        <f>+Tabla1[[#This Row],[Monto Facturado DOP]]</f>
        <v>180514.04</v>
      </c>
      <c r="J11" s="6">
        <f>+Tabla1[[#This Row],[Monto Facturado DOP]]-Tabla1[[#This Row],[Monto Pagado DOP]]</f>
        <v>0</v>
      </c>
      <c r="K11" s="4" t="s">
        <v>71</v>
      </c>
      <c r="L11" s="8">
        <f>+Tabla1[[#This Row],[Fecha de Documento]]+15</f>
        <v>45692</v>
      </c>
      <c r="U11" s="1"/>
    </row>
    <row r="12" spans="1:21" ht="110.25" x14ac:dyDescent="0.25">
      <c r="A12" s="3">
        <v>3</v>
      </c>
      <c r="B12" s="4" t="s">
        <v>59</v>
      </c>
      <c r="C12" s="8" t="s">
        <v>80</v>
      </c>
      <c r="D12" s="3" t="s">
        <v>90</v>
      </c>
      <c r="E12" s="8" t="s">
        <v>4</v>
      </c>
      <c r="F12" s="4" t="s">
        <v>22</v>
      </c>
      <c r="G12" s="4" t="s">
        <v>210</v>
      </c>
      <c r="H12" s="6">
        <v>36343.040000000001</v>
      </c>
      <c r="I12" s="6">
        <f>+Tabla1[[#This Row],[Monto Facturado DOP]]</f>
        <v>36343.040000000001</v>
      </c>
      <c r="J12" s="6">
        <f>+Tabla1[[#This Row],[Monto Facturado DOP]]-Tabla1[[#This Row],[Monto Pagado DOP]]</f>
        <v>0</v>
      </c>
      <c r="K12" s="4" t="s">
        <v>71</v>
      </c>
      <c r="L12" s="8">
        <f>+Tabla1[[#This Row],[Fecha de Documento]]+15</f>
        <v>45692</v>
      </c>
      <c r="U12" s="1"/>
    </row>
    <row r="13" spans="1:21" ht="141.75" x14ac:dyDescent="0.25">
      <c r="A13" s="3">
        <v>4</v>
      </c>
      <c r="B13" s="4" t="s">
        <v>59</v>
      </c>
      <c r="C13" s="8" t="s">
        <v>80</v>
      </c>
      <c r="D13" s="3" t="s">
        <v>91</v>
      </c>
      <c r="E13" s="8" t="s">
        <v>174</v>
      </c>
      <c r="F13" s="4" t="s">
        <v>31</v>
      </c>
      <c r="G13" s="4" t="s">
        <v>211</v>
      </c>
      <c r="H13" s="6">
        <v>620056.80000000005</v>
      </c>
      <c r="I13" s="6">
        <f>+Tabla1[[#This Row],[Monto Facturado DOP]]</f>
        <v>620056.80000000005</v>
      </c>
      <c r="J13" s="6">
        <f>+Tabla1[[#This Row],[Monto Facturado DOP]]-Tabla1[[#This Row],[Monto Pagado DOP]]</f>
        <v>0</v>
      </c>
      <c r="K13" s="4" t="s">
        <v>71</v>
      </c>
      <c r="L13" s="8">
        <f>+Tabla1[[#This Row],[Fecha de Documento]]+15</f>
        <v>45692</v>
      </c>
      <c r="U13" s="1"/>
    </row>
    <row r="14" spans="1:21" ht="78.75" x14ac:dyDescent="0.25">
      <c r="A14" s="3">
        <v>5</v>
      </c>
      <c r="B14" s="4" t="s">
        <v>59</v>
      </c>
      <c r="C14" s="8" t="s">
        <v>80</v>
      </c>
      <c r="D14" s="3" t="s">
        <v>92</v>
      </c>
      <c r="E14" s="8" t="s">
        <v>175</v>
      </c>
      <c r="F14" s="4" t="s">
        <v>18</v>
      </c>
      <c r="G14" s="4" t="s">
        <v>212</v>
      </c>
      <c r="H14" s="6">
        <v>232724</v>
      </c>
      <c r="I14" s="6">
        <f>+Tabla1[[#This Row],[Monto Facturado DOP]]</f>
        <v>232724</v>
      </c>
      <c r="J14" s="6">
        <f>+Tabla1[[#This Row],[Monto Facturado DOP]]-Tabla1[[#This Row],[Monto Pagado DOP]]</f>
        <v>0</v>
      </c>
      <c r="K14" s="4" t="s">
        <v>71</v>
      </c>
      <c r="L14" s="8">
        <f>+Tabla1[[#This Row],[Fecha de Documento]]+15</f>
        <v>45692</v>
      </c>
      <c r="U14" s="1"/>
    </row>
    <row r="15" spans="1:21" ht="141.75" x14ac:dyDescent="0.25">
      <c r="A15" s="3">
        <v>6</v>
      </c>
      <c r="B15" s="4" t="s">
        <v>59</v>
      </c>
      <c r="C15" s="8" t="s">
        <v>80</v>
      </c>
      <c r="D15" s="3" t="s">
        <v>93</v>
      </c>
      <c r="E15" s="8" t="s">
        <v>10</v>
      </c>
      <c r="F15" s="4" t="s">
        <v>36</v>
      </c>
      <c r="G15" s="4" t="s">
        <v>213</v>
      </c>
      <c r="H15" s="6">
        <v>7323.83</v>
      </c>
      <c r="I15" s="6">
        <f>+Tabla1[[#This Row],[Monto Facturado DOP]]</f>
        <v>7323.83</v>
      </c>
      <c r="J15" s="6">
        <f>+Tabla1[[#This Row],[Monto Facturado DOP]]-Tabla1[[#This Row],[Monto Pagado DOP]]</f>
        <v>0</v>
      </c>
      <c r="K15" s="4" t="s">
        <v>71</v>
      </c>
      <c r="L15" s="8">
        <f>+Tabla1[[#This Row],[Fecha de Documento]]+15</f>
        <v>45692</v>
      </c>
      <c r="U15" s="1"/>
    </row>
    <row r="16" spans="1:21" ht="141.75" x14ac:dyDescent="0.25">
      <c r="A16" s="3">
        <v>7</v>
      </c>
      <c r="B16" s="4" t="s">
        <v>59</v>
      </c>
      <c r="C16" s="8" t="s">
        <v>80</v>
      </c>
      <c r="D16" s="3" t="s">
        <v>94</v>
      </c>
      <c r="E16" s="8" t="s">
        <v>15</v>
      </c>
      <c r="F16" s="4" t="s">
        <v>32</v>
      </c>
      <c r="G16" s="4" t="s">
        <v>214</v>
      </c>
      <c r="H16" s="6">
        <v>162720.26999999999</v>
      </c>
      <c r="I16" s="6">
        <f>+Tabla1[[#This Row],[Monto Facturado DOP]]</f>
        <v>162720.26999999999</v>
      </c>
      <c r="J16" s="6">
        <f>+Tabla1[[#This Row],[Monto Facturado DOP]]-Tabla1[[#This Row],[Monto Pagado DOP]]</f>
        <v>0</v>
      </c>
      <c r="K16" s="4" t="s">
        <v>71</v>
      </c>
      <c r="L16" s="8">
        <f>+Tabla1[[#This Row],[Fecha de Documento]]+15</f>
        <v>45692</v>
      </c>
      <c r="U16" s="1"/>
    </row>
    <row r="17" spans="1:21" ht="141.75" x14ac:dyDescent="0.25">
      <c r="A17" s="3">
        <v>8</v>
      </c>
      <c r="B17" s="4" t="s">
        <v>59</v>
      </c>
      <c r="C17" s="8" t="s">
        <v>81</v>
      </c>
      <c r="D17" s="3" t="s">
        <v>95</v>
      </c>
      <c r="E17" s="8" t="s">
        <v>11</v>
      </c>
      <c r="F17" s="4" t="s">
        <v>192</v>
      </c>
      <c r="G17" s="4" t="s">
        <v>215</v>
      </c>
      <c r="H17" s="6">
        <v>111379.76</v>
      </c>
      <c r="I17" s="6">
        <f>+Tabla1[[#This Row],[Monto Facturado DOP]]</f>
        <v>111379.76</v>
      </c>
      <c r="J17" s="6">
        <f>+Tabla1[[#This Row],[Monto Facturado DOP]]-Tabla1[[#This Row],[Monto Pagado DOP]]</f>
        <v>0</v>
      </c>
      <c r="K17" s="4" t="s">
        <v>71</v>
      </c>
      <c r="L17" s="8">
        <f>+Tabla1[[#This Row],[Fecha de Documento]]+15</f>
        <v>45694</v>
      </c>
      <c r="U17" s="1"/>
    </row>
    <row r="18" spans="1:21" ht="141.75" x14ac:dyDescent="0.25">
      <c r="A18" s="3">
        <v>9</v>
      </c>
      <c r="B18" s="4" t="s">
        <v>59</v>
      </c>
      <c r="C18" s="8" t="s">
        <v>81</v>
      </c>
      <c r="D18" s="3" t="s">
        <v>96</v>
      </c>
      <c r="E18" s="8" t="s">
        <v>6</v>
      </c>
      <c r="F18" s="4" t="s">
        <v>41</v>
      </c>
      <c r="G18" s="4" t="s">
        <v>216</v>
      </c>
      <c r="H18" s="6">
        <v>68091.899999999994</v>
      </c>
      <c r="I18" s="6">
        <f>+Tabla1[[#This Row],[Monto Facturado DOP]]</f>
        <v>68091.899999999994</v>
      </c>
      <c r="J18" s="6">
        <f>+Tabla1[[#This Row],[Monto Facturado DOP]]-Tabla1[[#This Row],[Monto Pagado DOP]]</f>
        <v>0</v>
      </c>
      <c r="K18" s="4" t="s">
        <v>71</v>
      </c>
      <c r="L18" s="8">
        <f>+Tabla1[[#This Row],[Fecha de Documento]]+15</f>
        <v>45694</v>
      </c>
      <c r="U18" s="1"/>
    </row>
    <row r="19" spans="1:21" ht="141.75" x14ac:dyDescent="0.25">
      <c r="A19" s="3">
        <v>10</v>
      </c>
      <c r="B19" s="4" t="s">
        <v>59</v>
      </c>
      <c r="C19" s="8" t="s">
        <v>81</v>
      </c>
      <c r="D19" s="3" t="s">
        <v>96</v>
      </c>
      <c r="E19" s="8" t="s">
        <v>176</v>
      </c>
      <c r="F19" s="4" t="s">
        <v>41</v>
      </c>
      <c r="G19" s="4" t="s">
        <v>216</v>
      </c>
      <c r="H19" s="6">
        <v>296545.8</v>
      </c>
      <c r="I19" s="6">
        <f>+Tabla1[[#This Row],[Monto Facturado DOP]]</f>
        <v>296545.8</v>
      </c>
      <c r="J19" s="6">
        <f>+Tabla1[[#This Row],[Monto Facturado DOP]]-Tabla1[[#This Row],[Monto Pagado DOP]]</f>
        <v>0</v>
      </c>
      <c r="K19" s="4" t="s">
        <v>71</v>
      </c>
      <c r="L19" s="8">
        <f>+Tabla1[[#This Row],[Fecha de Documento]]+15</f>
        <v>45694</v>
      </c>
      <c r="U19" s="1"/>
    </row>
    <row r="20" spans="1:21" ht="141.75" x14ac:dyDescent="0.25">
      <c r="A20" s="3">
        <v>11</v>
      </c>
      <c r="B20" s="4" t="s">
        <v>59</v>
      </c>
      <c r="C20" s="8" t="s">
        <v>81</v>
      </c>
      <c r="D20" s="3" t="s">
        <v>96</v>
      </c>
      <c r="E20" s="8" t="s">
        <v>177</v>
      </c>
      <c r="F20" s="4" t="s">
        <v>41</v>
      </c>
      <c r="G20" s="4" t="s">
        <v>216</v>
      </c>
      <c r="H20" s="6">
        <v>31298.11</v>
      </c>
      <c r="I20" s="6">
        <f>+Tabla1[[#This Row],[Monto Facturado DOP]]</f>
        <v>31298.11</v>
      </c>
      <c r="J20" s="6">
        <f>+Tabla1[[#This Row],[Monto Facturado DOP]]-Tabla1[[#This Row],[Monto Pagado DOP]]</f>
        <v>0</v>
      </c>
      <c r="K20" s="4" t="s">
        <v>71</v>
      </c>
      <c r="L20" s="8">
        <f>+Tabla1[[#This Row],[Fecha de Documento]]+15</f>
        <v>45694</v>
      </c>
      <c r="U20" s="1"/>
    </row>
    <row r="21" spans="1:21" ht="110.25" x14ac:dyDescent="0.25">
      <c r="A21" s="3">
        <v>12</v>
      </c>
      <c r="B21" s="4" t="s">
        <v>59</v>
      </c>
      <c r="C21" s="8" t="s">
        <v>81</v>
      </c>
      <c r="D21" s="3" t="s">
        <v>97</v>
      </c>
      <c r="E21" s="8" t="s">
        <v>178</v>
      </c>
      <c r="F21" s="4" t="s">
        <v>193</v>
      </c>
      <c r="G21" s="4" t="s">
        <v>217</v>
      </c>
      <c r="H21" s="6">
        <v>86238.399999999994</v>
      </c>
      <c r="I21" s="6">
        <f>+Tabla1[[#This Row],[Monto Facturado DOP]]</f>
        <v>86238.399999999994</v>
      </c>
      <c r="J21" s="6">
        <f>+Tabla1[[#This Row],[Monto Facturado DOP]]-Tabla1[[#This Row],[Monto Pagado DOP]]</f>
        <v>0</v>
      </c>
      <c r="K21" s="4" t="s">
        <v>71</v>
      </c>
      <c r="L21" s="8">
        <f>+Tabla1[[#This Row],[Fecha de Documento]]+15</f>
        <v>45694</v>
      </c>
      <c r="U21" s="1"/>
    </row>
    <row r="22" spans="1:21" ht="126" x14ac:dyDescent="0.25">
      <c r="A22" s="3">
        <v>13</v>
      </c>
      <c r="B22" s="4" t="s">
        <v>59</v>
      </c>
      <c r="C22" s="8" t="s">
        <v>81</v>
      </c>
      <c r="D22" s="3" t="s">
        <v>98</v>
      </c>
      <c r="E22" s="8" t="s">
        <v>4</v>
      </c>
      <c r="F22" s="4" t="s">
        <v>42</v>
      </c>
      <c r="G22" s="4" t="s">
        <v>218</v>
      </c>
      <c r="H22" s="6">
        <v>47170.5</v>
      </c>
      <c r="I22" s="6">
        <f>+Tabla1[[#This Row],[Monto Facturado DOP]]</f>
        <v>47170.5</v>
      </c>
      <c r="J22" s="6">
        <f>+Tabla1[[#This Row],[Monto Facturado DOP]]-Tabla1[[#This Row],[Monto Pagado DOP]]</f>
        <v>0</v>
      </c>
      <c r="K22" s="4" t="s">
        <v>71</v>
      </c>
      <c r="L22" s="8">
        <f>+Tabla1[[#This Row],[Fecha de Documento]]+15</f>
        <v>45694</v>
      </c>
      <c r="U22" s="1"/>
    </row>
    <row r="23" spans="1:21" ht="126" x14ac:dyDescent="0.25">
      <c r="A23" s="3">
        <v>14</v>
      </c>
      <c r="B23" s="4" t="s">
        <v>59</v>
      </c>
      <c r="C23" s="8" t="s">
        <v>81</v>
      </c>
      <c r="D23" s="3" t="s">
        <v>98</v>
      </c>
      <c r="E23" s="8" t="s">
        <v>15</v>
      </c>
      <c r="F23" s="4" t="s">
        <v>42</v>
      </c>
      <c r="G23" s="4" t="s">
        <v>218</v>
      </c>
      <c r="H23" s="6">
        <v>33040</v>
      </c>
      <c r="I23" s="6">
        <f>+Tabla1[[#This Row],[Monto Facturado DOP]]</f>
        <v>33040</v>
      </c>
      <c r="J23" s="6">
        <f>+Tabla1[[#This Row],[Monto Facturado DOP]]-Tabla1[[#This Row],[Monto Pagado DOP]]</f>
        <v>0</v>
      </c>
      <c r="K23" s="4" t="s">
        <v>71</v>
      </c>
      <c r="L23" s="8">
        <f>+Tabla1[[#This Row],[Fecha de Documento]]+15</f>
        <v>45694</v>
      </c>
      <c r="U23" s="1"/>
    </row>
    <row r="24" spans="1:21" ht="126" x14ac:dyDescent="0.25">
      <c r="A24" s="3">
        <v>15</v>
      </c>
      <c r="B24" s="4" t="s">
        <v>59</v>
      </c>
      <c r="C24" s="8" t="s">
        <v>81</v>
      </c>
      <c r="D24" s="3" t="s">
        <v>98</v>
      </c>
      <c r="E24" s="8" t="s">
        <v>2</v>
      </c>
      <c r="F24" s="4" t="s">
        <v>42</v>
      </c>
      <c r="G24" s="4" t="s">
        <v>218</v>
      </c>
      <c r="H24" s="6">
        <v>146202</v>
      </c>
      <c r="I24" s="6">
        <f>+Tabla1[[#This Row],[Monto Facturado DOP]]</f>
        <v>146202</v>
      </c>
      <c r="J24" s="6">
        <f>+Tabla1[[#This Row],[Monto Facturado DOP]]-Tabla1[[#This Row],[Monto Pagado DOP]]</f>
        <v>0</v>
      </c>
      <c r="K24" s="4" t="s">
        <v>71</v>
      </c>
      <c r="L24" s="8">
        <f>+Tabla1[[#This Row],[Fecha de Documento]]+15</f>
        <v>45694</v>
      </c>
      <c r="U24" s="1"/>
    </row>
    <row r="25" spans="1:21" ht="126" x14ac:dyDescent="0.25">
      <c r="A25" s="3">
        <v>16</v>
      </c>
      <c r="B25" s="4" t="s">
        <v>59</v>
      </c>
      <c r="C25" s="8" t="s">
        <v>81</v>
      </c>
      <c r="D25" s="3" t="s">
        <v>98</v>
      </c>
      <c r="E25" s="8" t="s">
        <v>13</v>
      </c>
      <c r="F25" s="4" t="s">
        <v>42</v>
      </c>
      <c r="G25" s="4" t="s">
        <v>218</v>
      </c>
      <c r="H25" s="6">
        <v>37553.5</v>
      </c>
      <c r="I25" s="6">
        <f>+Tabla1[[#This Row],[Monto Facturado DOP]]</f>
        <v>37553.5</v>
      </c>
      <c r="J25" s="6">
        <f>+Tabla1[[#This Row],[Monto Facturado DOP]]-Tabla1[[#This Row],[Monto Pagado DOP]]</f>
        <v>0</v>
      </c>
      <c r="K25" s="4" t="s">
        <v>71</v>
      </c>
      <c r="L25" s="8">
        <f>+Tabla1[[#This Row],[Fecha de Documento]]+15</f>
        <v>45694</v>
      </c>
      <c r="U25" s="1"/>
    </row>
    <row r="26" spans="1:21" ht="126" x14ac:dyDescent="0.25">
      <c r="A26" s="3">
        <v>17</v>
      </c>
      <c r="B26" s="4" t="s">
        <v>59</v>
      </c>
      <c r="C26" s="8" t="s">
        <v>81</v>
      </c>
      <c r="D26" s="3" t="s">
        <v>99</v>
      </c>
      <c r="E26" s="8" t="s">
        <v>10</v>
      </c>
      <c r="F26" s="4" t="s">
        <v>38</v>
      </c>
      <c r="G26" s="4" t="s">
        <v>219</v>
      </c>
      <c r="H26" s="6">
        <v>58500</v>
      </c>
      <c r="I26" s="6">
        <f>+Tabla1[[#This Row],[Monto Facturado DOP]]</f>
        <v>58500</v>
      </c>
      <c r="J26" s="6">
        <f>+Tabla1[[#This Row],[Monto Facturado DOP]]-Tabla1[[#This Row],[Monto Pagado DOP]]</f>
        <v>0</v>
      </c>
      <c r="K26" s="4" t="s">
        <v>71</v>
      </c>
      <c r="L26" s="8">
        <f>+Tabla1[[#This Row],[Fecha de Documento]]+15</f>
        <v>45694</v>
      </c>
      <c r="U26" s="1"/>
    </row>
    <row r="27" spans="1:21" ht="157.5" x14ac:dyDescent="0.25">
      <c r="A27" s="3">
        <v>18</v>
      </c>
      <c r="B27" s="4" t="s">
        <v>59</v>
      </c>
      <c r="C27" s="8" t="s">
        <v>81</v>
      </c>
      <c r="D27" s="3" t="s">
        <v>100</v>
      </c>
      <c r="E27" s="8" t="s">
        <v>179</v>
      </c>
      <c r="F27" s="4" t="s">
        <v>55</v>
      </c>
      <c r="G27" s="4" t="s">
        <v>220</v>
      </c>
      <c r="H27" s="6">
        <v>158267.5</v>
      </c>
      <c r="I27" s="6">
        <f>+Tabla1[[#This Row],[Monto Facturado DOP]]</f>
        <v>158267.5</v>
      </c>
      <c r="J27" s="6">
        <f>+Tabla1[[#This Row],[Monto Facturado DOP]]-Tabla1[[#This Row],[Monto Pagado DOP]]</f>
        <v>0</v>
      </c>
      <c r="K27" s="4" t="s">
        <v>71</v>
      </c>
      <c r="L27" s="8">
        <f>+Tabla1[[#This Row],[Fecha de Documento]]+15</f>
        <v>45694</v>
      </c>
      <c r="U27" s="1"/>
    </row>
    <row r="28" spans="1:21" ht="157.5" x14ac:dyDescent="0.25">
      <c r="A28" s="3">
        <v>19</v>
      </c>
      <c r="B28" s="4" t="s">
        <v>59</v>
      </c>
      <c r="C28" s="8" t="s">
        <v>81</v>
      </c>
      <c r="D28" s="3" t="s">
        <v>101</v>
      </c>
      <c r="E28" s="8" t="s">
        <v>5</v>
      </c>
      <c r="F28" s="4" t="s">
        <v>29</v>
      </c>
      <c r="G28" s="4" t="s">
        <v>221</v>
      </c>
      <c r="H28" s="6">
        <v>167700</v>
      </c>
      <c r="I28" s="6">
        <f>+Tabla1[[#This Row],[Monto Facturado DOP]]</f>
        <v>167700</v>
      </c>
      <c r="J28" s="6">
        <f>+Tabla1[[#This Row],[Monto Facturado DOP]]-Tabla1[[#This Row],[Monto Pagado DOP]]</f>
        <v>0</v>
      </c>
      <c r="K28" s="4" t="s">
        <v>71</v>
      </c>
      <c r="L28" s="8">
        <f>+Tabla1[[#This Row],[Fecha de Documento]]+15</f>
        <v>45694</v>
      </c>
      <c r="U28" s="1"/>
    </row>
    <row r="29" spans="1:21" ht="126" x14ac:dyDescent="0.25">
      <c r="A29" s="3">
        <v>20</v>
      </c>
      <c r="B29" s="4" t="s">
        <v>59</v>
      </c>
      <c r="C29" s="8" t="s">
        <v>81</v>
      </c>
      <c r="D29" s="3" t="s">
        <v>102</v>
      </c>
      <c r="E29" s="8" t="s">
        <v>178</v>
      </c>
      <c r="F29" s="4" t="s">
        <v>34</v>
      </c>
      <c r="G29" s="4" t="s">
        <v>222</v>
      </c>
      <c r="H29" s="6">
        <v>18800</v>
      </c>
      <c r="I29" s="6">
        <f>+Tabla1[[#This Row],[Monto Facturado DOP]]</f>
        <v>18800</v>
      </c>
      <c r="J29" s="6">
        <f>+Tabla1[[#This Row],[Monto Facturado DOP]]-Tabla1[[#This Row],[Monto Pagado DOP]]</f>
        <v>0</v>
      </c>
      <c r="K29" s="4" t="s">
        <v>71</v>
      </c>
      <c r="L29" s="8">
        <f>+Tabla1[[#This Row],[Fecha de Documento]]+15</f>
        <v>45694</v>
      </c>
      <c r="U29" s="1"/>
    </row>
    <row r="30" spans="1:21" ht="173.25" x14ac:dyDescent="0.25">
      <c r="A30" s="3">
        <v>21</v>
      </c>
      <c r="B30" s="4" t="s">
        <v>59</v>
      </c>
      <c r="C30" s="8" t="s">
        <v>82</v>
      </c>
      <c r="D30" s="3" t="s">
        <v>103</v>
      </c>
      <c r="E30" s="8" t="s">
        <v>3</v>
      </c>
      <c r="F30" s="4" t="s">
        <v>23</v>
      </c>
      <c r="G30" s="4" t="s">
        <v>223</v>
      </c>
      <c r="H30" s="6">
        <v>10560</v>
      </c>
      <c r="I30" s="6">
        <f>+Tabla1[[#This Row],[Monto Facturado DOP]]</f>
        <v>10560</v>
      </c>
      <c r="J30" s="6">
        <f>+Tabla1[[#This Row],[Monto Facturado DOP]]-Tabla1[[#This Row],[Monto Pagado DOP]]</f>
        <v>0</v>
      </c>
      <c r="K30" s="4" t="s">
        <v>71</v>
      </c>
      <c r="L30" s="8">
        <f>+Tabla1[[#This Row],[Fecha de Documento]]+15</f>
        <v>45695</v>
      </c>
      <c r="U30" s="1"/>
    </row>
    <row r="31" spans="1:21" ht="126" x14ac:dyDescent="0.25">
      <c r="A31" s="3">
        <v>22</v>
      </c>
      <c r="B31" s="4" t="s">
        <v>59</v>
      </c>
      <c r="C31" s="8" t="s">
        <v>82</v>
      </c>
      <c r="D31" s="3" t="s">
        <v>104</v>
      </c>
      <c r="E31" s="8" t="s">
        <v>19</v>
      </c>
      <c r="F31" s="4" t="s">
        <v>194</v>
      </c>
      <c r="G31" s="4" t="s">
        <v>224</v>
      </c>
      <c r="H31" s="6">
        <v>153990</v>
      </c>
      <c r="I31" s="6">
        <f>+Tabla1[[#This Row],[Monto Facturado DOP]]</f>
        <v>153990</v>
      </c>
      <c r="J31" s="6">
        <f>+Tabla1[[#This Row],[Monto Facturado DOP]]-Tabla1[[#This Row],[Monto Pagado DOP]]</f>
        <v>0</v>
      </c>
      <c r="K31" s="4" t="s">
        <v>71</v>
      </c>
      <c r="L31" s="8">
        <f>+Tabla1[[#This Row],[Fecha de Documento]]+15</f>
        <v>45695</v>
      </c>
      <c r="U31" s="1"/>
    </row>
    <row r="32" spans="1:21" ht="126" x14ac:dyDescent="0.25">
      <c r="A32" s="3">
        <v>23</v>
      </c>
      <c r="B32" s="4" t="s">
        <v>59</v>
      </c>
      <c r="C32" s="8" t="s">
        <v>82</v>
      </c>
      <c r="D32" s="3" t="s">
        <v>105</v>
      </c>
      <c r="E32" s="8" t="s">
        <v>176</v>
      </c>
      <c r="F32" s="4" t="s">
        <v>55</v>
      </c>
      <c r="G32" s="4" t="s">
        <v>225</v>
      </c>
      <c r="H32" s="6">
        <v>14620.2</v>
      </c>
      <c r="I32" s="6">
        <f>+Tabla1[[#This Row],[Monto Facturado DOP]]</f>
        <v>14620.2</v>
      </c>
      <c r="J32" s="6">
        <f>+Tabla1[[#This Row],[Monto Facturado DOP]]-Tabla1[[#This Row],[Monto Pagado DOP]]</f>
        <v>0</v>
      </c>
      <c r="K32" s="4" t="s">
        <v>71</v>
      </c>
      <c r="L32" s="8">
        <f>+Tabla1[[#This Row],[Fecha de Documento]]+15</f>
        <v>45695</v>
      </c>
      <c r="U32" s="1"/>
    </row>
    <row r="33" spans="1:21" ht="126" x14ac:dyDescent="0.25">
      <c r="A33" s="3">
        <v>24</v>
      </c>
      <c r="B33" s="4" t="s">
        <v>59</v>
      </c>
      <c r="C33" s="8" t="s">
        <v>82</v>
      </c>
      <c r="D33" s="3" t="s">
        <v>106</v>
      </c>
      <c r="E33" s="8" t="s">
        <v>180</v>
      </c>
      <c r="F33" s="4" t="s">
        <v>56</v>
      </c>
      <c r="G33" s="4" t="s">
        <v>226</v>
      </c>
      <c r="H33" s="6">
        <v>40400</v>
      </c>
      <c r="I33" s="6">
        <f>+Tabla1[[#This Row],[Monto Facturado DOP]]</f>
        <v>40400</v>
      </c>
      <c r="J33" s="6">
        <f>+Tabla1[[#This Row],[Monto Facturado DOP]]-Tabla1[[#This Row],[Monto Pagado DOP]]</f>
        <v>0</v>
      </c>
      <c r="K33" s="4" t="s">
        <v>71</v>
      </c>
      <c r="L33" s="8">
        <f>+Tabla1[[#This Row],[Fecha de Documento]]+15</f>
        <v>45695</v>
      </c>
      <c r="U33" s="1"/>
    </row>
    <row r="34" spans="1:21" ht="126" x14ac:dyDescent="0.25">
      <c r="A34" s="3">
        <v>25</v>
      </c>
      <c r="B34" s="4" t="s">
        <v>59</v>
      </c>
      <c r="C34" s="8" t="s">
        <v>82</v>
      </c>
      <c r="D34" s="3" t="s">
        <v>107</v>
      </c>
      <c r="E34" s="8" t="s">
        <v>3</v>
      </c>
      <c r="F34" s="4" t="s">
        <v>195</v>
      </c>
      <c r="G34" s="4" t="s">
        <v>227</v>
      </c>
      <c r="H34" s="6">
        <v>44250</v>
      </c>
      <c r="I34" s="6">
        <f>+Tabla1[[#This Row],[Monto Facturado DOP]]</f>
        <v>44250</v>
      </c>
      <c r="J34" s="6">
        <f>+Tabla1[[#This Row],[Monto Facturado DOP]]-Tabla1[[#This Row],[Monto Pagado DOP]]</f>
        <v>0</v>
      </c>
      <c r="K34" s="4" t="s">
        <v>71</v>
      </c>
      <c r="L34" s="8">
        <f>+Tabla1[[#This Row],[Fecha de Documento]]+15</f>
        <v>45695</v>
      </c>
      <c r="U34" s="1"/>
    </row>
    <row r="35" spans="1:21" ht="110.25" x14ac:dyDescent="0.25">
      <c r="A35" s="3">
        <v>26</v>
      </c>
      <c r="B35" s="4" t="s">
        <v>59</v>
      </c>
      <c r="C35" s="8" t="s">
        <v>82</v>
      </c>
      <c r="D35" s="3" t="s">
        <v>108</v>
      </c>
      <c r="E35" s="8" t="s">
        <v>176</v>
      </c>
      <c r="F35" s="4" t="s">
        <v>25</v>
      </c>
      <c r="G35" s="4" t="s">
        <v>228</v>
      </c>
      <c r="H35" s="6">
        <v>43932.51</v>
      </c>
      <c r="I35" s="6">
        <f>+Tabla1[[#This Row],[Monto Facturado DOP]]</f>
        <v>43932.51</v>
      </c>
      <c r="J35" s="6">
        <f>+Tabla1[[#This Row],[Monto Facturado DOP]]-Tabla1[[#This Row],[Monto Pagado DOP]]</f>
        <v>0</v>
      </c>
      <c r="K35" s="4" t="s">
        <v>71</v>
      </c>
      <c r="L35" s="8">
        <f>+Tabla1[[#This Row],[Fecha de Documento]]+15</f>
        <v>45695</v>
      </c>
      <c r="U35" s="1"/>
    </row>
    <row r="36" spans="1:21" ht="110.25" x14ac:dyDescent="0.25">
      <c r="A36" s="3">
        <v>27</v>
      </c>
      <c r="B36" s="4" t="s">
        <v>59</v>
      </c>
      <c r="C36" s="8" t="s">
        <v>82</v>
      </c>
      <c r="D36" s="3" t="s">
        <v>109</v>
      </c>
      <c r="E36" s="8" t="s">
        <v>181</v>
      </c>
      <c r="F36" s="4" t="s">
        <v>52</v>
      </c>
      <c r="G36" s="4" t="s">
        <v>229</v>
      </c>
      <c r="H36" s="6">
        <v>86487.1</v>
      </c>
      <c r="I36" s="6">
        <f>+Tabla1[[#This Row],[Monto Facturado DOP]]</f>
        <v>86487.1</v>
      </c>
      <c r="J36" s="6">
        <f>+Tabla1[[#This Row],[Monto Facturado DOP]]-Tabla1[[#This Row],[Monto Pagado DOP]]</f>
        <v>0</v>
      </c>
      <c r="K36" s="4" t="s">
        <v>71</v>
      </c>
      <c r="L36" s="8">
        <f>+Tabla1[[#This Row],[Fecha de Documento]]+15</f>
        <v>45695</v>
      </c>
      <c r="U36" s="1"/>
    </row>
    <row r="37" spans="1:21" ht="157.5" x14ac:dyDescent="0.25">
      <c r="A37" s="3">
        <v>28</v>
      </c>
      <c r="B37" s="4" t="s">
        <v>59</v>
      </c>
      <c r="C37" s="8" t="s">
        <v>82</v>
      </c>
      <c r="D37" s="3" t="s">
        <v>110</v>
      </c>
      <c r="E37" s="8" t="s">
        <v>176</v>
      </c>
      <c r="F37" s="4" t="s">
        <v>51</v>
      </c>
      <c r="G37" s="4" t="s">
        <v>230</v>
      </c>
      <c r="H37" s="6">
        <v>76700</v>
      </c>
      <c r="I37" s="6">
        <f>+Tabla1[[#This Row],[Monto Facturado DOP]]</f>
        <v>76700</v>
      </c>
      <c r="J37" s="6">
        <f>+Tabla1[[#This Row],[Monto Facturado DOP]]-Tabla1[[#This Row],[Monto Pagado DOP]]</f>
        <v>0</v>
      </c>
      <c r="K37" s="4" t="s">
        <v>71</v>
      </c>
      <c r="L37" s="8">
        <f>+Tabla1[[#This Row],[Fecha de Documento]]+15</f>
        <v>45695</v>
      </c>
      <c r="U37" s="1"/>
    </row>
    <row r="38" spans="1:21" ht="94.5" x14ac:dyDescent="0.25">
      <c r="A38" s="3">
        <v>29</v>
      </c>
      <c r="B38" s="4" t="s">
        <v>59</v>
      </c>
      <c r="C38" s="8" t="s">
        <v>82</v>
      </c>
      <c r="D38" s="3" t="s">
        <v>111</v>
      </c>
      <c r="E38" s="8" t="s">
        <v>182</v>
      </c>
      <c r="F38" s="4" t="s">
        <v>53</v>
      </c>
      <c r="G38" s="4" t="s">
        <v>231</v>
      </c>
      <c r="H38" s="6">
        <v>33779.199999999997</v>
      </c>
      <c r="I38" s="6">
        <f>+Tabla1[[#This Row],[Monto Facturado DOP]]</f>
        <v>33779.199999999997</v>
      </c>
      <c r="J38" s="6">
        <f>+Tabla1[[#This Row],[Monto Facturado DOP]]-Tabla1[[#This Row],[Monto Pagado DOP]]</f>
        <v>0</v>
      </c>
      <c r="K38" s="4" t="s">
        <v>71</v>
      </c>
      <c r="L38" s="8">
        <f>+Tabla1[[#This Row],[Fecha de Documento]]+15</f>
        <v>45695</v>
      </c>
      <c r="U38" s="1"/>
    </row>
    <row r="39" spans="1:21" ht="94.5" x14ac:dyDescent="0.25">
      <c r="A39" s="3">
        <v>30</v>
      </c>
      <c r="B39" s="4" t="s">
        <v>59</v>
      </c>
      <c r="C39" s="8" t="s">
        <v>82</v>
      </c>
      <c r="D39" s="3" t="s">
        <v>111</v>
      </c>
      <c r="E39" s="8" t="s">
        <v>183</v>
      </c>
      <c r="F39" s="4" t="s">
        <v>53</v>
      </c>
      <c r="G39" s="4" t="s">
        <v>231</v>
      </c>
      <c r="H39" s="6">
        <v>38604.800000000003</v>
      </c>
      <c r="I39" s="6">
        <f>+Tabla1[[#This Row],[Monto Facturado DOP]]</f>
        <v>38604.800000000003</v>
      </c>
      <c r="J39" s="6">
        <f>+Tabla1[[#This Row],[Monto Facturado DOP]]-Tabla1[[#This Row],[Monto Pagado DOP]]</f>
        <v>0</v>
      </c>
      <c r="K39" s="4" t="s">
        <v>71</v>
      </c>
      <c r="L39" s="8">
        <f>+Tabla1[[#This Row],[Fecha de Documento]]+15</f>
        <v>45695</v>
      </c>
      <c r="U39" s="1"/>
    </row>
    <row r="40" spans="1:21" ht="157.5" x14ac:dyDescent="0.25">
      <c r="A40" s="3">
        <v>31</v>
      </c>
      <c r="B40" s="4" t="s">
        <v>59</v>
      </c>
      <c r="C40" s="8" t="s">
        <v>82</v>
      </c>
      <c r="D40" s="3" t="s">
        <v>112</v>
      </c>
      <c r="E40" s="8" t="s">
        <v>11</v>
      </c>
      <c r="F40" s="4" t="s">
        <v>33</v>
      </c>
      <c r="G40" s="4" t="s">
        <v>232</v>
      </c>
      <c r="H40" s="6">
        <v>24662</v>
      </c>
      <c r="I40" s="6">
        <f>+Tabla1[[#This Row],[Monto Facturado DOP]]</f>
        <v>24662</v>
      </c>
      <c r="J40" s="6">
        <f>+Tabla1[[#This Row],[Monto Facturado DOP]]-Tabla1[[#This Row],[Monto Pagado DOP]]</f>
        <v>0</v>
      </c>
      <c r="K40" s="4" t="s">
        <v>71</v>
      </c>
      <c r="L40" s="8">
        <f>+Tabla1[[#This Row],[Fecha de Documento]]+15</f>
        <v>45695</v>
      </c>
      <c r="U40" s="1"/>
    </row>
    <row r="41" spans="1:21" ht="141.75" x14ac:dyDescent="0.25">
      <c r="A41" s="3">
        <v>32</v>
      </c>
      <c r="B41" s="4" t="s">
        <v>59</v>
      </c>
      <c r="C41" s="8" t="s">
        <v>82</v>
      </c>
      <c r="D41" s="3" t="s">
        <v>113</v>
      </c>
      <c r="E41" s="8" t="s">
        <v>27</v>
      </c>
      <c r="F41" s="4" t="s">
        <v>39</v>
      </c>
      <c r="G41" s="4" t="s">
        <v>233</v>
      </c>
      <c r="H41" s="6">
        <v>99698.2</v>
      </c>
      <c r="I41" s="6">
        <f>+Tabla1[[#This Row],[Monto Facturado DOP]]</f>
        <v>99698.2</v>
      </c>
      <c r="J41" s="6">
        <f>+Tabla1[[#This Row],[Monto Facturado DOP]]-Tabla1[[#This Row],[Monto Pagado DOP]]</f>
        <v>0</v>
      </c>
      <c r="K41" s="4" t="s">
        <v>71</v>
      </c>
      <c r="L41" s="8">
        <f>+Tabla1[[#This Row],[Fecha de Documento]]+15</f>
        <v>45695</v>
      </c>
      <c r="U41" s="1"/>
    </row>
    <row r="42" spans="1:21" ht="141.75" x14ac:dyDescent="0.25">
      <c r="A42" s="3">
        <v>33</v>
      </c>
      <c r="B42" s="4" t="s">
        <v>59</v>
      </c>
      <c r="C42" s="8" t="s">
        <v>82</v>
      </c>
      <c r="D42" s="3" t="s">
        <v>114</v>
      </c>
      <c r="E42" s="8" t="s">
        <v>19</v>
      </c>
      <c r="F42" s="4" t="s">
        <v>49</v>
      </c>
      <c r="G42" s="4" t="s">
        <v>234</v>
      </c>
      <c r="H42" s="6">
        <v>88500</v>
      </c>
      <c r="I42" s="6">
        <f>+Tabla1[[#This Row],[Monto Facturado DOP]]</f>
        <v>88500</v>
      </c>
      <c r="J42" s="6">
        <f>+Tabla1[[#This Row],[Monto Facturado DOP]]-Tabla1[[#This Row],[Monto Pagado DOP]]</f>
        <v>0</v>
      </c>
      <c r="K42" s="4" t="s">
        <v>71</v>
      </c>
      <c r="L42" s="8">
        <f>+Tabla1[[#This Row],[Fecha de Documento]]+15</f>
        <v>45695</v>
      </c>
      <c r="U42" s="1"/>
    </row>
    <row r="43" spans="1:21" ht="126" x14ac:dyDescent="0.25">
      <c r="A43" s="3">
        <v>34</v>
      </c>
      <c r="B43" s="4" t="s">
        <v>59</v>
      </c>
      <c r="C43" s="8" t="s">
        <v>82</v>
      </c>
      <c r="D43" s="3" t="s">
        <v>115</v>
      </c>
      <c r="E43" s="8" t="s">
        <v>8</v>
      </c>
      <c r="F43" s="4" t="s">
        <v>50</v>
      </c>
      <c r="G43" s="4" t="s">
        <v>235</v>
      </c>
      <c r="H43" s="6">
        <v>73512</v>
      </c>
      <c r="I43" s="6">
        <f>+Tabla1[[#This Row],[Monto Facturado DOP]]</f>
        <v>73512</v>
      </c>
      <c r="J43" s="6">
        <f>+Tabla1[[#This Row],[Monto Facturado DOP]]-Tabla1[[#This Row],[Monto Pagado DOP]]</f>
        <v>0</v>
      </c>
      <c r="K43" s="4" t="s">
        <v>71</v>
      </c>
      <c r="L43" s="8">
        <f>+Tabla1[[#This Row],[Fecha de Documento]]+15</f>
        <v>45695</v>
      </c>
      <c r="U43" s="1"/>
    </row>
    <row r="44" spans="1:21" ht="126" x14ac:dyDescent="0.25">
      <c r="A44" s="3">
        <v>35</v>
      </c>
      <c r="B44" s="4" t="s">
        <v>59</v>
      </c>
      <c r="C44" s="8" t="s">
        <v>82</v>
      </c>
      <c r="D44" s="3" t="s">
        <v>116</v>
      </c>
      <c r="E44" s="8" t="s">
        <v>10</v>
      </c>
      <c r="F44" s="4" t="s">
        <v>45</v>
      </c>
      <c r="G44" s="4" t="s">
        <v>236</v>
      </c>
      <c r="H44" s="6">
        <v>16883</v>
      </c>
      <c r="I44" s="6">
        <f>+Tabla1[[#This Row],[Monto Facturado DOP]]</f>
        <v>16883</v>
      </c>
      <c r="J44" s="6">
        <f>+Tabla1[[#This Row],[Monto Facturado DOP]]-Tabla1[[#This Row],[Monto Pagado DOP]]</f>
        <v>0</v>
      </c>
      <c r="K44" s="4" t="s">
        <v>71</v>
      </c>
      <c r="L44" s="8">
        <f>+Tabla1[[#This Row],[Fecha de Documento]]+15</f>
        <v>45695</v>
      </c>
      <c r="U44" s="1"/>
    </row>
    <row r="45" spans="1:21" ht="110.25" x14ac:dyDescent="0.25">
      <c r="A45" s="3">
        <v>36</v>
      </c>
      <c r="B45" s="4" t="s">
        <v>59</v>
      </c>
      <c r="C45" s="8" t="s">
        <v>82</v>
      </c>
      <c r="D45" s="3" t="s">
        <v>117</v>
      </c>
      <c r="E45" s="8" t="s">
        <v>15</v>
      </c>
      <c r="F45" s="4" t="s">
        <v>52</v>
      </c>
      <c r="G45" s="4" t="s">
        <v>237</v>
      </c>
      <c r="H45" s="6">
        <v>24428</v>
      </c>
      <c r="I45" s="6">
        <f>+Tabla1[[#This Row],[Monto Facturado DOP]]</f>
        <v>24428</v>
      </c>
      <c r="J45" s="6">
        <f>+Tabla1[[#This Row],[Monto Facturado DOP]]-Tabla1[[#This Row],[Monto Pagado DOP]]</f>
        <v>0</v>
      </c>
      <c r="K45" s="4" t="s">
        <v>71</v>
      </c>
      <c r="L45" s="8">
        <f>+Tabla1[[#This Row],[Fecha de Documento]]+15</f>
        <v>45695</v>
      </c>
      <c r="U45" s="1"/>
    </row>
    <row r="46" spans="1:21" ht="110.25" x14ac:dyDescent="0.25">
      <c r="A46" s="3">
        <v>37</v>
      </c>
      <c r="B46" s="4" t="s">
        <v>59</v>
      </c>
      <c r="C46" s="8" t="s">
        <v>82</v>
      </c>
      <c r="D46" s="3" t="s">
        <v>118</v>
      </c>
      <c r="E46" s="8" t="s">
        <v>15</v>
      </c>
      <c r="F46" s="4" t="s">
        <v>14</v>
      </c>
      <c r="G46" s="4" t="s">
        <v>238</v>
      </c>
      <c r="H46" s="6">
        <v>46515</v>
      </c>
      <c r="I46" s="6">
        <f>+Tabla1[[#This Row],[Monto Facturado DOP]]</f>
        <v>46515</v>
      </c>
      <c r="J46" s="6">
        <f>+Tabla1[[#This Row],[Monto Facturado DOP]]-Tabla1[[#This Row],[Monto Pagado DOP]]</f>
        <v>0</v>
      </c>
      <c r="K46" s="4" t="s">
        <v>71</v>
      </c>
      <c r="L46" s="8">
        <f>+Tabla1[[#This Row],[Fecha de Documento]]+15</f>
        <v>45695</v>
      </c>
      <c r="U46" s="1"/>
    </row>
    <row r="47" spans="1:21" ht="110.25" x14ac:dyDescent="0.25">
      <c r="A47" s="3">
        <v>38</v>
      </c>
      <c r="B47" s="4" t="s">
        <v>59</v>
      </c>
      <c r="C47" s="8" t="s">
        <v>82</v>
      </c>
      <c r="D47" s="3" t="s">
        <v>119</v>
      </c>
      <c r="E47" s="8" t="s">
        <v>19</v>
      </c>
      <c r="F47" s="4" t="s">
        <v>194</v>
      </c>
      <c r="G47" s="4" t="s">
        <v>239</v>
      </c>
      <c r="H47" s="6">
        <v>118000</v>
      </c>
      <c r="I47" s="6">
        <f>+Tabla1[[#This Row],[Monto Facturado DOP]]</f>
        <v>118000</v>
      </c>
      <c r="J47" s="6">
        <f>+Tabla1[[#This Row],[Monto Facturado DOP]]-Tabla1[[#This Row],[Monto Pagado DOP]]</f>
        <v>0</v>
      </c>
      <c r="K47" s="4" t="s">
        <v>71</v>
      </c>
      <c r="L47" s="8">
        <f>+Tabla1[[#This Row],[Fecha de Documento]]+15</f>
        <v>45695</v>
      </c>
      <c r="U47" s="1"/>
    </row>
    <row r="48" spans="1:21" ht="126" x14ac:dyDescent="0.25">
      <c r="A48" s="3">
        <v>39</v>
      </c>
      <c r="B48" s="4" t="s">
        <v>59</v>
      </c>
      <c r="C48" s="8" t="s">
        <v>82</v>
      </c>
      <c r="D48" s="3" t="s">
        <v>120</v>
      </c>
      <c r="E48" s="8" t="s">
        <v>20</v>
      </c>
      <c r="F48" s="4" t="s">
        <v>196</v>
      </c>
      <c r="G48" s="4" t="s">
        <v>240</v>
      </c>
      <c r="H48" s="6">
        <v>37730</v>
      </c>
      <c r="I48" s="6">
        <f>+Tabla1[[#This Row],[Monto Facturado DOP]]</f>
        <v>37730</v>
      </c>
      <c r="J48" s="6">
        <f>+Tabla1[[#This Row],[Monto Facturado DOP]]-Tabla1[[#This Row],[Monto Pagado DOP]]</f>
        <v>0</v>
      </c>
      <c r="K48" s="4" t="s">
        <v>71</v>
      </c>
      <c r="L48" s="8">
        <f>+Tabla1[[#This Row],[Fecha de Documento]]+15</f>
        <v>45695</v>
      </c>
      <c r="U48" s="1"/>
    </row>
    <row r="49" spans="1:21" ht="110.25" x14ac:dyDescent="0.25">
      <c r="A49" s="3">
        <v>40</v>
      </c>
      <c r="B49" s="4" t="s">
        <v>59</v>
      </c>
      <c r="C49" s="8" t="s">
        <v>82</v>
      </c>
      <c r="D49" s="3" t="s">
        <v>121</v>
      </c>
      <c r="E49" s="8" t="s">
        <v>16</v>
      </c>
      <c r="F49" s="4" t="s">
        <v>58</v>
      </c>
      <c r="G49" s="4" t="s">
        <v>241</v>
      </c>
      <c r="H49" s="6">
        <v>152710</v>
      </c>
      <c r="I49" s="6">
        <f>+Tabla1[[#This Row],[Monto Facturado DOP]]</f>
        <v>152710</v>
      </c>
      <c r="J49" s="6">
        <f>+Tabla1[[#This Row],[Monto Facturado DOP]]-Tabla1[[#This Row],[Monto Pagado DOP]]</f>
        <v>0</v>
      </c>
      <c r="K49" s="4" t="s">
        <v>71</v>
      </c>
      <c r="L49" s="8">
        <f>+Tabla1[[#This Row],[Fecha de Documento]]+15</f>
        <v>45695</v>
      </c>
      <c r="U49" s="1"/>
    </row>
    <row r="50" spans="1:21" ht="110.25" x14ac:dyDescent="0.25">
      <c r="A50" s="3">
        <v>41</v>
      </c>
      <c r="B50" s="4" t="s">
        <v>59</v>
      </c>
      <c r="C50" s="8" t="s">
        <v>82</v>
      </c>
      <c r="D50" s="3" t="s">
        <v>122</v>
      </c>
      <c r="E50" s="8" t="s">
        <v>12</v>
      </c>
      <c r="F50" s="4" t="s">
        <v>58</v>
      </c>
      <c r="G50" s="4" t="s">
        <v>242</v>
      </c>
      <c r="H50" s="6">
        <v>31200</v>
      </c>
      <c r="I50" s="6">
        <f>+Tabla1[[#This Row],[Monto Facturado DOP]]</f>
        <v>31200</v>
      </c>
      <c r="J50" s="6">
        <f>+Tabla1[[#This Row],[Monto Facturado DOP]]-Tabla1[[#This Row],[Monto Pagado DOP]]</f>
        <v>0</v>
      </c>
      <c r="K50" s="4" t="s">
        <v>71</v>
      </c>
      <c r="L50" s="8">
        <f>+Tabla1[[#This Row],[Fecha de Documento]]+15</f>
        <v>45695</v>
      </c>
      <c r="U50" s="1"/>
    </row>
    <row r="51" spans="1:21" ht="173.25" x14ac:dyDescent="0.25">
      <c r="A51" s="3">
        <v>42</v>
      </c>
      <c r="B51" s="4" t="s">
        <v>59</v>
      </c>
      <c r="C51" s="8" t="s">
        <v>82</v>
      </c>
      <c r="D51" s="3" t="s">
        <v>123</v>
      </c>
      <c r="E51" s="8" t="s">
        <v>12</v>
      </c>
      <c r="F51" s="4" t="s">
        <v>197</v>
      </c>
      <c r="G51" s="4" t="s">
        <v>243</v>
      </c>
      <c r="H51" s="6">
        <v>408280</v>
      </c>
      <c r="I51" s="6">
        <f>+Tabla1[[#This Row],[Monto Facturado DOP]]</f>
        <v>408280</v>
      </c>
      <c r="J51" s="6">
        <f>+Tabla1[[#This Row],[Monto Facturado DOP]]-Tabla1[[#This Row],[Monto Pagado DOP]]</f>
        <v>0</v>
      </c>
      <c r="K51" s="4" t="s">
        <v>71</v>
      </c>
      <c r="L51" s="8">
        <f>+Tabla1[[#This Row],[Fecha de Documento]]+15</f>
        <v>45695</v>
      </c>
      <c r="U51" s="1"/>
    </row>
    <row r="52" spans="1:21" ht="157.5" x14ac:dyDescent="0.25">
      <c r="A52" s="3">
        <v>43</v>
      </c>
      <c r="B52" s="4" t="s">
        <v>59</v>
      </c>
      <c r="C52" s="8" t="s">
        <v>82</v>
      </c>
      <c r="D52" s="3" t="s">
        <v>124</v>
      </c>
      <c r="E52" s="8" t="s">
        <v>24</v>
      </c>
      <c r="F52" s="4" t="s">
        <v>57</v>
      </c>
      <c r="G52" s="4" t="s">
        <v>244</v>
      </c>
      <c r="H52" s="6">
        <v>748067.6</v>
      </c>
      <c r="I52" s="6">
        <f>+Tabla1[[#This Row],[Monto Facturado DOP]]</f>
        <v>748067.6</v>
      </c>
      <c r="J52" s="6">
        <f>+Tabla1[[#This Row],[Monto Facturado DOP]]-Tabla1[[#This Row],[Monto Pagado DOP]]</f>
        <v>0</v>
      </c>
      <c r="K52" s="4" t="s">
        <v>71</v>
      </c>
      <c r="L52" s="8">
        <f>+Tabla1[[#This Row],[Fecha de Documento]]+15</f>
        <v>45695</v>
      </c>
      <c r="U52" s="1"/>
    </row>
    <row r="53" spans="1:21" ht="141.75" x14ac:dyDescent="0.25">
      <c r="A53" s="3">
        <v>44</v>
      </c>
      <c r="B53" s="4" t="s">
        <v>59</v>
      </c>
      <c r="C53" s="8" t="s">
        <v>82</v>
      </c>
      <c r="D53" s="3" t="s">
        <v>125</v>
      </c>
      <c r="E53" s="8" t="s">
        <v>178</v>
      </c>
      <c r="F53" s="4" t="s">
        <v>28</v>
      </c>
      <c r="G53" s="4" t="s">
        <v>245</v>
      </c>
      <c r="H53" s="6">
        <v>201868.05</v>
      </c>
      <c r="I53" s="6">
        <f>+Tabla1[[#This Row],[Monto Facturado DOP]]</f>
        <v>201868.05</v>
      </c>
      <c r="J53" s="6">
        <f>+Tabla1[[#This Row],[Monto Facturado DOP]]-Tabla1[[#This Row],[Monto Pagado DOP]]</f>
        <v>0</v>
      </c>
      <c r="K53" s="4" t="s">
        <v>71</v>
      </c>
      <c r="L53" s="8">
        <f>+Tabla1[[#This Row],[Fecha de Documento]]+15</f>
        <v>45695</v>
      </c>
      <c r="U53" s="1"/>
    </row>
    <row r="54" spans="1:21" ht="141.75" x14ac:dyDescent="0.25">
      <c r="A54" s="3">
        <v>45</v>
      </c>
      <c r="B54" s="4" t="s">
        <v>59</v>
      </c>
      <c r="C54" s="8" t="s">
        <v>82</v>
      </c>
      <c r="D54" s="3" t="s">
        <v>126</v>
      </c>
      <c r="E54" s="8" t="s">
        <v>7</v>
      </c>
      <c r="F54" s="4" t="s">
        <v>35</v>
      </c>
      <c r="G54" s="4" t="s">
        <v>246</v>
      </c>
      <c r="H54" s="6">
        <v>370000</v>
      </c>
      <c r="I54" s="6">
        <f>+Tabla1[[#This Row],[Monto Facturado DOP]]</f>
        <v>370000</v>
      </c>
      <c r="J54" s="6">
        <f>+Tabla1[[#This Row],[Monto Facturado DOP]]-Tabla1[[#This Row],[Monto Pagado DOP]]</f>
        <v>0</v>
      </c>
      <c r="K54" s="4" t="s">
        <v>71</v>
      </c>
      <c r="L54" s="8">
        <f>+Tabla1[[#This Row],[Fecha de Documento]]+15</f>
        <v>45695</v>
      </c>
      <c r="U54" s="1"/>
    </row>
    <row r="55" spans="1:21" ht="110.25" x14ac:dyDescent="0.25">
      <c r="A55" s="3">
        <v>46</v>
      </c>
      <c r="B55" s="4" t="s">
        <v>59</v>
      </c>
      <c r="C55" s="8" t="s">
        <v>83</v>
      </c>
      <c r="D55" s="3" t="s">
        <v>127</v>
      </c>
      <c r="E55" s="8" t="s">
        <v>4</v>
      </c>
      <c r="F55" s="4" t="s">
        <v>52</v>
      </c>
      <c r="G55" s="4" t="s">
        <v>247</v>
      </c>
      <c r="H55" s="6">
        <v>177973.9</v>
      </c>
      <c r="I55" s="6">
        <f>+Tabla1[[#This Row],[Monto Facturado DOP]]</f>
        <v>177973.9</v>
      </c>
      <c r="J55" s="6">
        <f>+Tabla1[[#This Row],[Monto Facturado DOP]]-Tabla1[[#This Row],[Monto Pagado DOP]]</f>
        <v>0</v>
      </c>
      <c r="K55" s="4" t="s">
        <v>71</v>
      </c>
      <c r="L55" s="8">
        <f>+Tabla1[[#This Row],[Fecha de Documento]]+15</f>
        <v>45699</v>
      </c>
      <c r="U55" s="1"/>
    </row>
    <row r="56" spans="1:21" ht="157.5" x14ac:dyDescent="0.25">
      <c r="A56" s="3">
        <v>47</v>
      </c>
      <c r="B56" s="4" t="s">
        <v>59</v>
      </c>
      <c r="C56" s="8" t="s">
        <v>83</v>
      </c>
      <c r="D56" s="3" t="s">
        <v>128</v>
      </c>
      <c r="E56" s="8" t="s">
        <v>27</v>
      </c>
      <c r="F56" s="4" t="s">
        <v>44</v>
      </c>
      <c r="G56" s="4" t="s">
        <v>248</v>
      </c>
      <c r="H56" s="6">
        <v>224052.5</v>
      </c>
      <c r="I56" s="6">
        <f>+Tabla1[[#This Row],[Monto Facturado DOP]]</f>
        <v>224052.5</v>
      </c>
      <c r="J56" s="6">
        <f>+Tabla1[[#This Row],[Monto Facturado DOP]]-Tabla1[[#This Row],[Monto Pagado DOP]]</f>
        <v>0</v>
      </c>
      <c r="K56" s="4" t="s">
        <v>71</v>
      </c>
      <c r="L56" s="8">
        <f>+Tabla1[[#This Row],[Fecha de Documento]]+15</f>
        <v>45699</v>
      </c>
      <c r="U56" s="1"/>
    </row>
    <row r="57" spans="1:21" ht="141.75" x14ac:dyDescent="0.25">
      <c r="A57" s="3">
        <v>48</v>
      </c>
      <c r="B57" s="4" t="s">
        <v>59</v>
      </c>
      <c r="C57" s="8" t="s">
        <v>83</v>
      </c>
      <c r="D57" s="3" t="s">
        <v>129</v>
      </c>
      <c r="E57" s="8" t="s">
        <v>179</v>
      </c>
      <c r="F57" s="4" t="s">
        <v>50</v>
      </c>
      <c r="G57" s="4" t="s">
        <v>249</v>
      </c>
      <c r="H57" s="6">
        <v>29325</v>
      </c>
      <c r="I57" s="6">
        <f>+Tabla1[[#This Row],[Monto Facturado DOP]]</f>
        <v>29325</v>
      </c>
      <c r="J57" s="6">
        <f>+Tabla1[[#This Row],[Monto Facturado DOP]]-Tabla1[[#This Row],[Monto Pagado DOP]]</f>
        <v>0</v>
      </c>
      <c r="K57" s="4" t="s">
        <v>71</v>
      </c>
      <c r="L57" s="8">
        <f>+Tabla1[[#This Row],[Fecha de Documento]]+15</f>
        <v>45699</v>
      </c>
      <c r="U57" s="1"/>
    </row>
    <row r="58" spans="1:21" ht="157.5" x14ac:dyDescent="0.25">
      <c r="A58" s="3">
        <v>49</v>
      </c>
      <c r="B58" s="4" t="s">
        <v>59</v>
      </c>
      <c r="C58" s="8" t="s">
        <v>83</v>
      </c>
      <c r="D58" s="3" t="s">
        <v>130</v>
      </c>
      <c r="E58" s="8" t="s">
        <v>10</v>
      </c>
      <c r="F58" s="4" t="s">
        <v>198</v>
      </c>
      <c r="G58" s="4" t="s">
        <v>250</v>
      </c>
      <c r="H58" s="6">
        <v>96288</v>
      </c>
      <c r="I58" s="6">
        <f>+Tabla1[[#This Row],[Monto Facturado DOP]]</f>
        <v>96288</v>
      </c>
      <c r="J58" s="6">
        <f>+Tabla1[[#This Row],[Monto Facturado DOP]]-Tabla1[[#This Row],[Monto Pagado DOP]]</f>
        <v>0</v>
      </c>
      <c r="K58" s="4" t="s">
        <v>71</v>
      </c>
      <c r="L58" s="8">
        <f>+Tabla1[[#This Row],[Fecha de Documento]]+15</f>
        <v>45699</v>
      </c>
      <c r="U58" s="1"/>
    </row>
    <row r="59" spans="1:21" ht="126" x14ac:dyDescent="0.25">
      <c r="A59" s="3">
        <v>50</v>
      </c>
      <c r="B59" s="4" t="s">
        <v>59</v>
      </c>
      <c r="C59" s="8" t="s">
        <v>83</v>
      </c>
      <c r="D59" s="3" t="s">
        <v>131</v>
      </c>
      <c r="E59" s="8" t="s">
        <v>12</v>
      </c>
      <c r="F59" s="4" t="s">
        <v>199</v>
      </c>
      <c r="G59" s="4" t="s">
        <v>251</v>
      </c>
      <c r="H59" s="6">
        <v>1498600</v>
      </c>
      <c r="I59" s="6">
        <f>+Tabla1[[#This Row],[Monto Facturado DOP]]</f>
        <v>1498600</v>
      </c>
      <c r="J59" s="6">
        <f>+Tabla1[[#This Row],[Monto Facturado DOP]]-Tabla1[[#This Row],[Monto Pagado DOP]]</f>
        <v>0</v>
      </c>
      <c r="K59" s="4" t="s">
        <v>71</v>
      </c>
      <c r="L59" s="8">
        <f>+Tabla1[[#This Row],[Fecha de Documento]]+15</f>
        <v>45699</v>
      </c>
      <c r="U59" s="1"/>
    </row>
    <row r="60" spans="1:21" ht="110.25" x14ac:dyDescent="0.25">
      <c r="A60" s="3">
        <v>51</v>
      </c>
      <c r="B60" s="4" t="s">
        <v>59</v>
      </c>
      <c r="C60" s="8" t="s">
        <v>83</v>
      </c>
      <c r="D60" s="3" t="s">
        <v>132</v>
      </c>
      <c r="E60" s="8" t="s">
        <v>176</v>
      </c>
      <c r="F60" s="4" t="s">
        <v>55</v>
      </c>
      <c r="G60" s="4" t="s">
        <v>252</v>
      </c>
      <c r="H60" s="6">
        <v>103250</v>
      </c>
      <c r="I60" s="6">
        <f>+Tabla1[[#This Row],[Monto Facturado DOP]]</f>
        <v>103250</v>
      </c>
      <c r="J60" s="6">
        <f>+Tabla1[[#This Row],[Monto Facturado DOP]]-Tabla1[[#This Row],[Monto Pagado DOP]]</f>
        <v>0</v>
      </c>
      <c r="K60" s="4" t="s">
        <v>71</v>
      </c>
      <c r="L60" s="8">
        <f>+Tabla1[[#This Row],[Fecha de Documento]]+15</f>
        <v>45699</v>
      </c>
      <c r="U60" s="1"/>
    </row>
    <row r="61" spans="1:21" ht="126" x14ac:dyDescent="0.25">
      <c r="A61" s="3">
        <v>52</v>
      </c>
      <c r="B61" s="4" t="s">
        <v>59</v>
      </c>
      <c r="C61" s="8" t="s">
        <v>83</v>
      </c>
      <c r="D61" s="3" t="s">
        <v>133</v>
      </c>
      <c r="E61" s="8" t="s">
        <v>177</v>
      </c>
      <c r="F61" s="4" t="s">
        <v>33</v>
      </c>
      <c r="G61" s="4" t="s">
        <v>253</v>
      </c>
      <c r="H61" s="6">
        <v>51975.44</v>
      </c>
      <c r="I61" s="6">
        <f>+Tabla1[[#This Row],[Monto Facturado DOP]]</f>
        <v>51975.44</v>
      </c>
      <c r="J61" s="6">
        <f>+Tabla1[[#This Row],[Monto Facturado DOP]]-Tabla1[[#This Row],[Monto Pagado DOP]]</f>
        <v>0</v>
      </c>
      <c r="K61" s="4" t="s">
        <v>71</v>
      </c>
      <c r="L61" s="8">
        <f>+Tabla1[[#This Row],[Fecha de Documento]]+15</f>
        <v>45699</v>
      </c>
      <c r="U61" s="1"/>
    </row>
    <row r="62" spans="1:21" ht="94.5" x14ac:dyDescent="0.25">
      <c r="A62" s="3">
        <v>53</v>
      </c>
      <c r="B62" s="4" t="s">
        <v>59</v>
      </c>
      <c r="C62" s="8" t="s">
        <v>84</v>
      </c>
      <c r="D62" s="3" t="s">
        <v>134</v>
      </c>
      <c r="E62" s="8" t="s">
        <v>181</v>
      </c>
      <c r="F62" s="4" t="s">
        <v>17</v>
      </c>
      <c r="G62" s="4" t="s">
        <v>254</v>
      </c>
      <c r="H62" s="6">
        <v>30894.5</v>
      </c>
      <c r="I62" s="6">
        <f>+Tabla1[[#This Row],[Monto Facturado DOP]]</f>
        <v>30894.5</v>
      </c>
      <c r="J62" s="6">
        <f>+Tabla1[[#This Row],[Monto Facturado DOP]]-Tabla1[[#This Row],[Monto Pagado DOP]]</f>
        <v>0</v>
      </c>
      <c r="K62" s="4" t="s">
        <v>71</v>
      </c>
      <c r="L62" s="8">
        <f>+Tabla1[[#This Row],[Fecha de Documento]]+15</f>
        <v>45700</v>
      </c>
      <c r="U62" s="1"/>
    </row>
    <row r="63" spans="1:21" ht="110.25" x14ac:dyDescent="0.25">
      <c r="A63" s="3">
        <v>54</v>
      </c>
      <c r="B63" s="4" t="s">
        <v>59</v>
      </c>
      <c r="C63" s="8" t="s">
        <v>84</v>
      </c>
      <c r="D63" s="3" t="s">
        <v>135</v>
      </c>
      <c r="E63" s="8" t="s">
        <v>181</v>
      </c>
      <c r="F63" s="4" t="s">
        <v>17</v>
      </c>
      <c r="G63" s="4" t="s">
        <v>255</v>
      </c>
      <c r="H63" s="6">
        <v>1511505.67</v>
      </c>
      <c r="I63" s="6">
        <f>+Tabla1[[#This Row],[Monto Facturado DOP]]</f>
        <v>1511505.67</v>
      </c>
      <c r="J63" s="6">
        <f>+Tabla1[[#This Row],[Monto Facturado DOP]]-Tabla1[[#This Row],[Monto Pagado DOP]]</f>
        <v>0</v>
      </c>
      <c r="K63" s="4" t="s">
        <v>71</v>
      </c>
      <c r="L63" s="8">
        <f>+Tabla1[[#This Row],[Fecha de Documento]]+15</f>
        <v>45700</v>
      </c>
      <c r="U63" s="1"/>
    </row>
    <row r="64" spans="1:21" ht="94.5" x14ac:dyDescent="0.25">
      <c r="A64" s="3">
        <v>55</v>
      </c>
      <c r="B64" s="4" t="s">
        <v>59</v>
      </c>
      <c r="C64" s="8" t="s">
        <v>84</v>
      </c>
      <c r="D64" s="3" t="s">
        <v>136</v>
      </c>
      <c r="E64" s="8" t="s">
        <v>181</v>
      </c>
      <c r="F64" s="4" t="s">
        <v>17</v>
      </c>
      <c r="G64" s="4" t="s">
        <v>256</v>
      </c>
      <c r="H64" s="6">
        <v>981529.09</v>
      </c>
      <c r="I64" s="6">
        <f>+Tabla1[[#This Row],[Monto Facturado DOP]]</f>
        <v>981529.09</v>
      </c>
      <c r="J64" s="6">
        <f>+Tabla1[[#This Row],[Monto Facturado DOP]]-Tabla1[[#This Row],[Monto Pagado DOP]]</f>
        <v>0</v>
      </c>
      <c r="K64" s="4" t="s">
        <v>71</v>
      </c>
      <c r="L64" s="8">
        <f>+Tabla1[[#This Row],[Fecha de Documento]]+15</f>
        <v>45700</v>
      </c>
      <c r="U64" s="1"/>
    </row>
    <row r="65" spans="1:21" ht="126" x14ac:dyDescent="0.25">
      <c r="A65" s="3">
        <v>56</v>
      </c>
      <c r="B65" s="4" t="s">
        <v>59</v>
      </c>
      <c r="C65" s="8" t="s">
        <v>84</v>
      </c>
      <c r="D65" s="3" t="s">
        <v>137</v>
      </c>
      <c r="E65" s="8" t="s">
        <v>10</v>
      </c>
      <c r="F65" s="4" t="s">
        <v>200</v>
      </c>
      <c r="G65" s="4" t="s">
        <v>257</v>
      </c>
      <c r="H65" s="6">
        <v>47082</v>
      </c>
      <c r="I65" s="6">
        <f>+Tabla1[[#This Row],[Monto Facturado DOP]]</f>
        <v>47082</v>
      </c>
      <c r="J65" s="6">
        <f>+Tabla1[[#This Row],[Monto Facturado DOP]]-Tabla1[[#This Row],[Monto Pagado DOP]]</f>
        <v>0</v>
      </c>
      <c r="K65" s="4" t="s">
        <v>71</v>
      </c>
      <c r="L65" s="8">
        <f>+Tabla1[[#This Row],[Fecha de Documento]]+15</f>
        <v>45700</v>
      </c>
      <c r="U65" s="1"/>
    </row>
    <row r="66" spans="1:21" ht="141.75" x14ac:dyDescent="0.25">
      <c r="A66" s="3">
        <v>57</v>
      </c>
      <c r="B66" s="4" t="s">
        <v>59</v>
      </c>
      <c r="C66" s="8" t="s">
        <v>84</v>
      </c>
      <c r="D66" s="3" t="s">
        <v>138</v>
      </c>
      <c r="E66" s="8" t="s">
        <v>176</v>
      </c>
      <c r="F66" s="4" t="s">
        <v>55</v>
      </c>
      <c r="G66" s="4" t="s">
        <v>258</v>
      </c>
      <c r="H66" s="6">
        <v>37170</v>
      </c>
      <c r="I66" s="6">
        <f>+Tabla1[[#This Row],[Monto Facturado DOP]]</f>
        <v>37170</v>
      </c>
      <c r="J66" s="6">
        <f>+Tabla1[[#This Row],[Monto Facturado DOP]]-Tabla1[[#This Row],[Monto Pagado DOP]]</f>
        <v>0</v>
      </c>
      <c r="K66" s="4" t="s">
        <v>71</v>
      </c>
      <c r="L66" s="8">
        <f>+Tabla1[[#This Row],[Fecha de Documento]]+15</f>
        <v>45700</v>
      </c>
      <c r="U66" s="1"/>
    </row>
    <row r="67" spans="1:21" ht="110.25" x14ac:dyDescent="0.25">
      <c r="A67" s="3">
        <v>58</v>
      </c>
      <c r="B67" s="4" t="s">
        <v>59</v>
      </c>
      <c r="C67" s="8" t="s">
        <v>84</v>
      </c>
      <c r="D67" s="3" t="s">
        <v>139</v>
      </c>
      <c r="E67" s="8" t="s">
        <v>184</v>
      </c>
      <c r="F67" s="4" t="s">
        <v>54</v>
      </c>
      <c r="G67" s="4" t="s">
        <v>259</v>
      </c>
      <c r="H67" s="6">
        <v>25410</v>
      </c>
      <c r="I67" s="6">
        <f>+Tabla1[[#This Row],[Monto Facturado DOP]]</f>
        <v>25410</v>
      </c>
      <c r="J67" s="6">
        <f>+Tabla1[[#This Row],[Monto Facturado DOP]]-Tabla1[[#This Row],[Monto Pagado DOP]]</f>
        <v>0</v>
      </c>
      <c r="K67" s="4" t="s">
        <v>71</v>
      </c>
      <c r="L67" s="8">
        <f>+Tabla1[[#This Row],[Fecha de Documento]]+15</f>
        <v>45700</v>
      </c>
      <c r="U67" s="1"/>
    </row>
    <row r="68" spans="1:21" ht="141.75" x14ac:dyDescent="0.25">
      <c r="A68" s="3">
        <v>59</v>
      </c>
      <c r="B68" s="4" t="s">
        <v>59</v>
      </c>
      <c r="C68" s="8" t="s">
        <v>84</v>
      </c>
      <c r="D68" s="3" t="s">
        <v>140</v>
      </c>
      <c r="E68" s="8" t="s">
        <v>16</v>
      </c>
      <c r="F68" s="4" t="s">
        <v>48</v>
      </c>
      <c r="G68" s="4" t="s">
        <v>260</v>
      </c>
      <c r="H68" s="6">
        <v>97096.3</v>
      </c>
      <c r="I68" s="6">
        <f>+Tabla1[[#This Row],[Monto Facturado DOP]]</f>
        <v>97096.3</v>
      </c>
      <c r="J68" s="6">
        <f>+Tabla1[[#This Row],[Monto Facturado DOP]]-Tabla1[[#This Row],[Monto Pagado DOP]]</f>
        <v>0</v>
      </c>
      <c r="K68" s="4" t="s">
        <v>71</v>
      </c>
      <c r="L68" s="8">
        <f>+Tabla1[[#This Row],[Fecha de Documento]]+15</f>
        <v>45700</v>
      </c>
      <c r="U68" s="1"/>
    </row>
    <row r="69" spans="1:21" ht="141.75" x14ac:dyDescent="0.25">
      <c r="A69" s="3">
        <v>60</v>
      </c>
      <c r="B69" s="4" t="s">
        <v>59</v>
      </c>
      <c r="C69" s="8" t="s">
        <v>84</v>
      </c>
      <c r="D69" s="3" t="s">
        <v>140</v>
      </c>
      <c r="E69" s="8" t="s">
        <v>3</v>
      </c>
      <c r="F69" s="4" t="s">
        <v>48</v>
      </c>
      <c r="G69" s="4" t="s">
        <v>260</v>
      </c>
      <c r="H69" s="6">
        <v>97096.3</v>
      </c>
      <c r="I69" s="6">
        <f>+Tabla1[[#This Row],[Monto Facturado DOP]]</f>
        <v>97096.3</v>
      </c>
      <c r="J69" s="6">
        <f>+Tabla1[[#This Row],[Monto Facturado DOP]]-Tabla1[[#This Row],[Monto Pagado DOP]]</f>
        <v>0</v>
      </c>
      <c r="K69" s="4" t="s">
        <v>71</v>
      </c>
      <c r="L69" s="8">
        <f>+Tabla1[[#This Row],[Fecha de Documento]]+15</f>
        <v>45700</v>
      </c>
      <c r="U69" s="1"/>
    </row>
    <row r="70" spans="1:21" ht="126" x14ac:dyDescent="0.25">
      <c r="A70" s="3">
        <v>61</v>
      </c>
      <c r="B70" s="4" t="s">
        <v>59</v>
      </c>
      <c r="C70" s="8" t="s">
        <v>84</v>
      </c>
      <c r="D70" s="3" t="s">
        <v>141</v>
      </c>
      <c r="E70" s="8" t="s">
        <v>185</v>
      </c>
      <c r="F70" s="4" t="s">
        <v>40</v>
      </c>
      <c r="G70" s="4" t="s">
        <v>261</v>
      </c>
      <c r="H70" s="6">
        <v>17121.8</v>
      </c>
      <c r="I70" s="6">
        <f>+Tabla1[[#This Row],[Monto Facturado DOP]]</f>
        <v>17121.8</v>
      </c>
      <c r="J70" s="6">
        <f>+Tabla1[[#This Row],[Monto Facturado DOP]]-Tabla1[[#This Row],[Monto Pagado DOP]]</f>
        <v>0</v>
      </c>
      <c r="K70" s="4" t="s">
        <v>71</v>
      </c>
      <c r="L70" s="8">
        <f>+Tabla1[[#This Row],[Fecha de Documento]]+15</f>
        <v>45700</v>
      </c>
      <c r="U70" s="1"/>
    </row>
    <row r="71" spans="1:21" ht="126" x14ac:dyDescent="0.25">
      <c r="A71" s="3">
        <v>62</v>
      </c>
      <c r="B71" s="4" t="s">
        <v>59</v>
      </c>
      <c r="C71" s="8" t="s">
        <v>84</v>
      </c>
      <c r="D71" s="3" t="s">
        <v>142</v>
      </c>
      <c r="E71" s="8" t="s">
        <v>186</v>
      </c>
      <c r="F71" s="4" t="s">
        <v>40</v>
      </c>
      <c r="G71" s="4" t="s">
        <v>262</v>
      </c>
      <c r="H71" s="6">
        <v>37407.18</v>
      </c>
      <c r="I71" s="6">
        <f>+Tabla1[[#This Row],[Monto Facturado DOP]]</f>
        <v>37407.18</v>
      </c>
      <c r="J71" s="6">
        <f>+Tabla1[[#This Row],[Monto Facturado DOP]]-Tabla1[[#This Row],[Monto Pagado DOP]]</f>
        <v>0</v>
      </c>
      <c r="K71" s="4" t="s">
        <v>71</v>
      </c>
      <c r="L71" s="8">
        <f>+Tabla1[[#This Row],[Fecha de Documento]]+15</f>
        <v>45700</v>
      </c>
      <c r="U71" s="1"/>
    </row>
    <row r="72" spans="1:21" ht="173.25" x14ac:dyDescent="0.25">
      <c r="A72" s="3">
        <v>63</v>
      </c>
      <c r="B72" s="4" t="s">
        <v>59</v>
      </c>
      <c r="C72" s="8" t="s">
        <v>84</v>
      </c>
      <c r="D72" s="3" t="s">
        <v>143</v>
      </c>
      <c r="E72" s="8" t="s">
        <v>10</v>
      </c>
      <c r="F72" s="4" t="s">
        <v>201</v>
      </c>
      <c r="G72" s="4" t="s">
        <v>263</v>
      </c>
      <c r="H72" s="6">
        <v>31065</v>
      </c>
      <c r="I72" s="6">
        <f>+Tabla1[[#This Row],[Monto Facturado DOP]]</f>
        <v>31065</v>
      </c>
      <c r="J72" s="6">
        <f>+Tabla1[[#This Row],[Monto Facturado DOP]]-Tabla1[[#This Row],[Monto Pagado DOP]]</f>
        <v>0</v>
      </c>
      <c r="K72" s="4" t="s">
        <v>71</v>
      </c>
      <c r="L72" s="8">
        <f>+Tabla1[[#This Row],[Fecha de Documento]]+15</f>
        <v>45700</v>
      </c>
      <c r="U72" s="1"/>
    </row>
    <row r="73" spans="1:21" ht="173.25" x14ac:dyDescent="0.25">
      <c r="A73" s="3">
        <v>64</v>
      </c>
      <c r="B73" s="4" t="s">
        <v>59</v>
      </c>
      <c r="C73" s="8" t="s">
        <v>84</v>
      </c>
      <c r="D73" s="3" t="s">
        <v>143</v>
      </c>
      <c r="E73" s="8" t="s">
        <v>15</v>
      </c>
      <c r="F73" s="4" t="s">
        <v>201</v>
      </c>
      <c r="G73" s="4" t="s">
        <v>263</v>
      </c>
      <c r="H73" s="6">
        <v>13205</v>
      </c>
      <c r="I73" s="6">
        <f>+Tabla1[[#This Row],[Monto Facturado DOP]]</f>
        <v>13205</v>
      </c>
      <c r="J73" s="6">
        <f>+Tabla1[[#This Row],[Monto Facturado DOP]]-Tabla1[[#This Row],[Monto Pagado DOP]]</f>
        <v>0</v>
      </c>
      <c r="K73" s="4" t="s">
        <v>71</v>
      </c>
      <c r="L73" s="8">
        <f>+Tabla1[[#This Row],[Fecha de Documento]]+15</f>
        <v>45700</v>
      </c>
      <c r="U73" s="1"/>
    </row>
    <row r="74" spans="1:21" ht="157.5" x14ac:dyDescent="0.25">
      <c r="A74" s="3">
        <v>65</v>
      </c>
      <c r="B74" s="4" t="s">
        <v>59</v>
      </c>
      <c r="C74" s="8" t="s">
        <v>84</v>
      </c>
      <c r="D74" s="3" t="s">
        <v>144</v>
      </c>
      <c r="E74" s="8" t="s">
        <v>11</v>
      </c>
      <c r="F74" s="4" t="s">
        <v>21</v>
      </c>
      <c r="G74" s="4" t="s">
        <v>264</v>
      </c>
      <c r="H74" s="6">
        <v>70800</v>
      </c>
      <c r="I74" s="6">
        <f>+Tabla1[[#This Row],[Monto Facturado DOP]]</f>
        <v>70800</v>
      </c>
      <c r="J74" s="6">
        <f>+Tabla1[[#This Row],[Monto Facturado DOP]]-Tabla1[[#This Row],[Monto Pagado DOP]]</f>
        <v>0</v>
      </c>
      <c r="K74" s="4" t="s">
        <v>71</v>
      </c>
      <c r="L74" s="8">
        <f>+Tabla1[[#This Row],[Fecha de Documento]]+15</f>
        <v>45700</v>
      </c>
      <c r="U74" s="1"/>
    </row>
    <row r="75" spans="1:21" ht="126" x14ac:dyDescent="0.25">
      <c r="A75" s="3">
        <v>66</v>
      </c>
      <c r="B75" s="4" t="s">
        <v>59</v>
      </c>
      <c r="C75" s="8" t="s">
        <v>84</v>
      </c>
      <c r="D75" s="3" t="s">
        <v>145</v>
      </c>
      <c r="E75" s="8" t="s">
        <v>81</v>
      </c>
      <c r="F75" s="4" t="s">
        <v>37</v>
      </c>
      <c r="G75" s="4" t="s">
        <v>265</v>
      </c>
      <c r="H75" s="6">
        <v>26520</v>
      </c>
      <c r="I75" s="6">
        <f>+Tabla1[[#This Row],[Monto Facturado DOP]]</f>
        <v>26520</v>
      </c>
      <c r="J75" s="6">
        <f>+Tabla1[[#This Row],[Monto Facturado DOP]]-Tabla1[[#This Row],[Monto Pagado DOP]]</f>
        <v>0</v>
      </c>
      <c r="K75" s="4" t="s">
        <v>71</v>
      </c>
      <c r="L75" s="8">
        <f>+Tabla1[[#This Row],[Fecha de Documento]]+15</f>
        <v>45700</v>
      </c>
      <c r="U75" s="1"/>
    </row>
    <row r="76" spans="1:21" ht="126" x14ac:dyDescent="0.25">
      <c r="A76" s="3">
        <v>67</v>
      </c>
      <c r="B76" s="4" t="s">
        <v>59</v>
      </c>
      <c r="C76" s="8" t="s">
        <v>84</v>
      </c>
      <c r="D76" s="3" t="s">
        <v>146</v>
      </c>
      <c r="E76" s="8" t="s">
        <v>4</v>
      </c>
      <c r="F76" s="4" t="s">
        <v>47</v>
      </c>
      <c r="G76" s="4" t="s">
        <v>266</v>
      </c>
      <c r="H76" s="6">
        <v>25694.48</v>
      </c>
      <c r="I76" s="6">
        <f>+Tabla1[[#This Row],[Monto Facturado DOP]]</f>
        <v>25694.48</v>
      </c>
      <c r="J76" s="6">
        <f>+Tabla1[[#This Row],[Monto Facturado DOP]]-Tabla1[[#This Row],[Monto Pagado DOP]]</f>
        <v>0</v>
      </c>
      <c r="K76" s="4" t="s">
        <v>71</v>
      </c>
      <c r="L76" s="8">
        <f>+Tabla1[[#This Row],[Fecha de Documento]]+15</f>
        <v>45700</v>
      </c>
      <c r="U76" s="1"/>
    </row>
    <row r="77" spans="1:21" ht="141.75" x14ac:dyDescent="0.25">
      <c r="A77" s="3">
        <v>68</v>
      </c>
      <c r="B77" s="4" t="s">
        <v>59</v>
      </c>
      <c r="C77" s="8" t="s">
        <v>84</v>
      </c>
      <c r="D77" s="3" t="s">
        <v>147</v>
      </c>
      <c r="E77" s="8" t="s">
        <v>179</v>
      </c>
      <c r="F77" s="4" t="s">
        <v>50</v>
      </c>
      <c r="G77" s="4" t="s">
        <v>267</v>
      </c>
      <c r="H77" s="6">
        <v>58000</v>
      </c>
      <c r="I77" s="6">
        <f>+Tabla1[[#This Row],[Monto Facturado DOP]]</f>
        <v>58000</v>
      </c>
      <c r="J77" s="6">
        <f>+Tabla1[[#This Row],[Monto Facturado DOP]]-Tabla1[[#This Row],[Monto Pagado DOP]]</f>
        <v>0</v>
      </c>
      <c r="K77" s="4" t="s">
        <v>71</v>
      </c>
      <c r="L77" s="8">
        <f>+Tabla1[[#This Row],[Fecha de Documento]]+15</f>
        <v>45700</v>
      </c>
      <c r="U77" s="1"/>
    </row>
    <row r="78" spans="1:21" ht="141.75" x14ac:dyDescent="0.25">
      <c r="A78" s="3">
        <v>69</v>
      </c>
      <c r="B78" s="4" t="s">
        <v>59</v>
      </c>
      <c r="C78" s="8" t="s">
        <v>84</v>
      </c>
      <c r="D78" s="3" t="s">
        <v>148</v>
      </c>
      <c r="E78" s="8" t="s">
        <v>46</v>
      </c>
      <c r="F78" s="4" t="s">
        <v>30</v>
      </c>
      <c r="G78" s="4" t="s">
        <v>268</v>
      </c>
      <c r="H78" s="6">
        <v>8299.99</v>
      </c>
      <c r="I78" s="6">
        <f>+Tabla1[[#This Row],[Monto Facturado DOP]]</f>
        <v>8299.99</v>
      </c>
      <c r="J78" s="6">
        <f>+Tabla1[[#This Row],[Monto Facturado DOP]]-Tabla1[[#This Row],[Monto Pagado DOP]]</f>
        <v>0</v>
      </c>
      <c r="K78" s="4" t="s">
        <v>71</v>
      </c>
      <c r="L78" s="8">
        <f>+Tabla1[[#This Row],[Fecha de Documento]]+15</f>
        <v>45700</v>
      </c>
      <c r="U78" s="1"/>
    </row>
    <row r="79" spans="1:21" ht="141.75" x14ac:dyDescent="0.25">
      <c r="A79" s="3">
        <v>70</v>
      </c>
      <c r="B79" s="4" t="s">
        <v>59</v>
      </c>
      <c r="C79" s="8" t="s">
        <v>85</v>
      </c>
      <c r="D79" s="3" t="s">
        <v>149</v>
      </c>
      <c r="E79" s="8" t="s">
        <v>81</v>
      </c>
      <c r="F79" s="4" t="s">
        <v>37</v>
      </c>
      <c r="G79" s="4" t="s">
        <v>269</v>
      </c>
      <c r="H79" s="6">
        <v>70800</v>
      </c>
      <c r="I79" s="6">
        <f>+Tabla1[[#This Row],[Monto Facturado DOP]]</f>
        <v>70800</v>
      </c>
      <c r="J79" s="6">
        <f>+Tabla1[[#This Row],[Monto Facturado DOP]]-Tabla1[[#This Row],[Monto Pagado DOP]]</f>
        <v>0</v>
      </c>
      <c r="K79" s="4" t="s">
        <v>71</v>
      </c>
      <c r="L79" s="8">
        <f>+Tabla1[[#This Row],[Fecha de Documento]]+15</f>
        <v>45701</v>
      </c>
      <c r="U79" s="1"/>
    </row>
    <row r="80" spans="1:21" ht="126" x14ac:dyDescent="0.25">
      <c r="A80" s="3">
        <v>71</v>
      </c>
      <c r="B80" s="4" t="s">
        <v>59</v>
      </c>
      <c r="C80" s="8" t="s">
        <v>85</v>
      </c>
      <c r="D80" s="3" t="s">
        <v>150</v>
      </c>
      <c r="E80" s="8" t="s">
        <v>80</v>
      </c>
      <c r="F80" s="4" t="s">
        <v>202</v>
      </c>
      <c r="G80" s="4" t="s">
        <v>270</v>
      </c>
      <c r="H80" s="6">
        <v>123900</v>
      </c>
      <c r="I80" s="6">
        <f>+Tabla1[[#This Row],[Monto Facturado DOP]]</f>
        <v>123900</v>
      </c>
      <c r="J80" s="6">
        <f>+Tabla1[[#This Row],[Monto Facturado DOP]]-Tabla1[[#This Row],[Monto Pagado DOP]]</f>
        <v>0</v>
      </c>
      <c r="K80" s="4" t="s">
        <v>71</v>
      </c>
      <c r="L80" s="8">
        <f>+Tabla1[[#This Row],[Fecha de Documento]]+15</f>
        <v>45701</v>
      </c>
      <c r="U80" s="1"/>
    </row>
    <row r="81" spans="1:21" ht="110.25" x14ac:dyDescent="0.25">
      <c r="A81" s="3">
        <v>72</v>
      </c>
      <c r="B81" s="4" t="s">
        <v>59</v>
      </c>
      <c r="C81" s="8" t="s">
        <v>85</v>
      </c>
      <c r="D81" s="3" t="s">
        <v>151</v>
      </c>
      <c r="E81" s="8" t="s">
        <v>84</v>
      </c>
      <c r="F81" s="4" t="s">
        <v>203</v>
      </c>
      <c r="G81" s="4" t="s">
        <v>271</v>
      </c>
      <c r="H81" s="6">
        <v>38798.720000000001</v>
      </c>
      <c r="I81" s="6">
        <f>+Tabla1[[#This Row],[Monto Facturado DOP]]</f>
        <v>38798.720000000001</v>
      </c>
      <c r="J81" s="6">
        <f>+Tabla1[[#This Row],[Monto Facturado DOP]]-Tabla1[[#This Row],[Monto Pagado DOP]]</f>
        <v>0</v>
      </c>
      <c r="K81" s="4" t="s">
        <v>71</v>
      </c>
      <c r="L81" s="8">
        <f>+Tabla1[[#This Row],[Fecha de Documento]]+15</f>
        <v>45701</v>
      </c>
      <c r="U81" s="1"/>
    </row>
    <row r="82" spans="1:21" ht="94.5" x14ac:dyDescent="0.25">
      <c r="A82" s="3">
        <v>73</v>
      </c>
      <c r="B82" s="4" t="s">
        <v>59</v>
      </c>
      <c r="C82" s="8" t="s">
        <v>85</v>
      </c>
      <c r="D82" s="3" t="s">
        <v>152</v>
      </c>
      <c r="E82" s="8" t="s">
        <v>84</v>
      </c>
      <c r="F82" s="4" t="s">
        <v>203</v>
      </c>
      <c r="G82" s="4" t="s">
        <v>272</v>
      </c>
      <c r="H82" s="6">
        <v>15603.12</v>
      </c>
      <c r="I82" s="6">
        <f>+Tabla1[[#This Row],[Monto Facturado DOP]]</f>
        <v>15603.12</v>
      </c>
      <c r="J82" s="6">
        <f>+Tabla1[[#This Row],[Monto Facturado DOP]]-Tabla1[[#This Row],[Monto Pagado DOP]]</f>
        <v>0</v>
      </c>
      <c r="K82" s="4" t="s">
        <v>71</v>
      </c>
      <c r="L82" s="8">
        <f>+Tabla1[[#This Row],[Fecha de Documento]]+15</f>
        <v>45701</v>
      </c>
      <c r="U82" s="1"/>
    </row>
    <row r="83" spans="1:21" ht="141.75" x14ac:dyDescent="0.25">
      <c r="A83" s="3">
        <v>74</v>
      </c>
      <c r="B83" s="4" t="s">
        <v>59</v>
      </c>
      <c r="C83" s="8" t="s">
        <v>85</v>
      </c>
      <c r="D83" s="3" t="s">
        <v>153</v>
      </c>
      <c r="E83" s="8" t="s">
        <v>186</v>
      </c>
      <c r="F83" s="4" t="s">
        <v>40</v>
      </c>
      <c r="G83" s="4" t="s">
        <v>273</v>
      </c>
      <c r="H83" s="6">
        <v>20650</v>
      </c>
      <c r="I83" s="6">
        <f>+Tabla1[[#This Row],[Monto Facturado DOP]]</f>
        <v>20650</v>
      </c>
      <c r="J83" s="6">
        <f>+Tabla1[[#This Row],[Monto Facturado DOP]]-Tabla1[[#This Row],[Monto Pagado DOP]]</f>
        <v>0</v>
      </c>
      <c r="K83" s="4" t="s">
        <v>71</v>
      </c>
      <c r="L83" s="8">
        <f>+Tabla1[[#This Row],[Fecha de Documento]]+15</f>
        <v>45701</v>
      </c>
      <c r="U83" s="1"/>
    </row>
    <row r="84" spans="1:21" ht="126" x14ac:dyDescent="0.25">
      <c r="A84" s="3">
        <v>75</v>
      </c>
      <c r="B84" s="4" t="s">
        <v>59</v>
      </c>
      <c r="C84" s="8" t="s">
        <v>85</v>
      </c>
      <c r="D84" s="3" t="s">
        <v>154</v>
      </c>
      <c r="E84" s="8" t="s">
        <v>176</v>
      </c>
      <c r="F84" s="4" t="s">
        <v>55</v>
      </c>
      <c r="G84" s="4" t="s">
        <v>274</v>
      </c>
      <c r="H84" s="6">
        <v>23010</v>
      </c>
      <c r="I84" s="6">
        <f>+Tabla1[[#This Row],[Monto Facturado DOP]]</f>
        <v>23010</v>
      </c>
      <c r="J84" s="6">
        <f>+Tabla1[[#This Row],[Monto Facturado DOP]]-Tabla1[[#This Row],[Monto Pagado DOP]]</f>
        <v>0</v>
      </c>
      <c r="K84" s="4" t="s">
        <v>71</v>
      </c>
      <c r="L84" s="8">
        <f>+Tabla1[[#This Row],[Fecha de Documento]]+15</f>
        <v>45701</v>
      </c>
      <c r="U84" s="1"/>
    </row>
    <row r="85" spans="1:21" ht="110.25" x14ac:dyDescent="0.25">
      <c r="A85" s="3">
        <v>76</v>
      </c>
      <c r="B85" s="4" t="s">
        <v>59</v>
      </c>
      <c r="C85" s="8" t="s">
        <v>85</v>
      </c>
      <c r="D85" s="3" t="s">
        <v>155</v>
      </c>
      <c r="E85" s="8" t="s">
        <v>175</v>
      </c>
      <c r="F85" s="4" t="s">
        <v>17</v>
      </c>
      <c r="G85" s="4" t="s">
        <v>275</v>
      </c>
      <c r="H85" s="6">
        <v>96796.25</v>
      </c>
      <c r="I85" s="6">
        <f>+Tabla1[[#This Row],[Monto Facturado DOP]]</f>
        <v>96796.25</v>
      </c>
      <c r="J85" s="6">
        <f>+Tabla1[[#This Row],[Monto Facturado DOP]]-Tabla1[[#This Row],[Monto Pagado DOP]]</f>
        <v>0</v>
      </c>
      <c r="K85" s="4" t="s">
        <v>71</v>
      </c>
      <c r="L85" s="8">
        <f>+Tabla1[[#This Row],[Fecha de Documento]]+15</f>
        <v>45701</v>
      </c>
      <c r="U85" s="1"/>
    </row>
    <row r="86" spans="1:21" ht="173.25" x14ac:dyDescent="0.25">
      <c r="A86" s="3">
        <v>77</v>
      </c>
      <c r="B86" s="4" t="s">
        <v>59</v>
      </c>
      <c r="C86" s="8" t="s">
        <v>85</v>
      </c>
      <c r="D86" s="3" t="s">
        <v>156</v>
      </c>
      <c r="E86" s="8" t="s">
        <v>187</v>
      </c>
      <c r="F86" s="4" t="s">
        <v>204</v>
      </c>
      <c r="G86" s="4" t="s">
        <v>276</v>
      </c>
      <c r="H86" s="6">
        <v>261270.57</v>
      </c>
      <c r="I86" s="6">
        <f>+Tabla1[[#This Row],[Monto Facturado DOP]]</f>
        <v>261270.57</v>
      </c>
      <c r="J86" s="6">
        <f>+Tabla1[[#This Row],[Monto Facturado DOP]]-Tabla1[[#This Row],[Monto Pagado DOP]]</f>
        <v>0</v>
      </c>
      <c r="K86" s="4" t="s">
        <v>71</v>
      </c>
      <c r="L86" s="8">
        <f>+Tabla1[[#This Row],[Fecha de Documento]]+15</f>
        <v>45701</v>
      </c>
      <c r="U86" s="1"/>
    </row>
    <row r="87" spans="1:21" ht="110.25" x14ac:dyDescent="0.25">
      <c r="A87" s="3">
        <v>78</v>
      </c>
      <c r="B87" s="4" t="s">
        <v>59</v>
      </c>
      <c r="C87" s="8" t="s">
        <v>85</v>
      </c>
      <c r="D87" s="3" t="s">
        <v>157</v>
      </c>
      <c r="E87" s="8" t="s">
        <v>10</v>
      </c>
      <c r="F87" s="4" t="s">
        <v>1</v>
      </c>
      <c r="G87" s="4" t="s">
        <v>277</v>
      </c>
      <c r="H87" s="6">
        <v>35091.57</v>
      </c>
      <c r="I87" s="6">
        <f>+Tabla1[[#This Row],[Monto Facturado DOP]]</f>
        <v>35091.57</v>
      </c>
      <c r="J87" s="6">
        <f>+Tabla1[[#This Row],[Monto Facturado DOP]]-Tabla1[[#This Row],[Monto Pagado DOP]]</f>
        <v>0</v>
      </c>
      <c r="K87" s="4" t="s">
        <v>71</v>
      </c>
      <c r="L87" s="8">
        <f>+Tabla1[[#This Row],[Fecha de Documento]]+15</f>
        <v>45701</v>
      </c>
      <c r="U87" s="1"/>
    </row>
    <row r="88" spans="1:21" ht="110.25" x14ac:dyDescent="0.25">
      <c r="A88" s="3">
        <v>79</v>
      </c>
      <c r="B88" s="4" t="s">
        <v>59</v>
      </c>
      <c r="C88" s="8" t="s">
        <v>85</v>
      </c>
      <c r="D88" s="3" t="s">
        <v>157</v>
      </c>
      <c r="E88" s="8" t="s">
        <v>188</v>
      </c>
      <c r="F88" s="4" t="s">
        <v>1</v>
      </c>
      <c r="G88" s="4" t="s">
        <v>277</v>
      </c>
      <c r="H88" s="6">
        <v>20642.05</v>
      </c>
      <c r="I88" s="6">
        <f>+Tabla1[[#This Row],[Monto Facturado DOP]]</f>
        <v>20642.05</v>
      </c>
      <c r="J88" s="6">
        <f>+Tabla1[[#This Row],[Monto Facturado DOP]]-Tabla1[[#This Row],[Monto Pagado DOP]]</f>
        <v>0</v>
      </c>
      <c r="K88" s="4" t="s">
        <v>71</v>
      </c>
      <c r="L88" s="8">
        <f>+Tabla1[[#This Row],[Fecha de Documento]]+15</f>
        <v>45701</v>
      </c>
      <c r="U88" s="1"/>
    </row>
    <row r="89" spans="1:21" ht="110.25" x14ac:dyDescent="0.25">
      <c r="A89" s="3">
        <v>80</v>
      </c>
      <c r="B89" s="4" t="s">
        <v>59</v>
      </c>
      <c r="C89" s="8" t="s">
        <v>85</v>
      </c>
      <c r="D89" s="3" t="s">
        <v>157</v>
      </c>
      <c r="E89" s="8" t="s">
        <v>2</v>
      </c>
      <c r="F89" s="4" t="s">
        <v>1</v>
      </c>
      <c r="G89" s="4" t="s">
        <v>277</v>
      </c>
      <c r="H89" s="6">
        <v>18577.919999999998</v>
      </c>
      <c r="I89" s="6">
        <f>+Tabla1[[#This Row],[Monto Facturado DOP]]</f>
        <v>18577.919999999998</v>
      </c>
      <c r="J89" s="6">
        <f>+Tabla1[[#This Row],[Monto Facturado DOP]]-Tabla1[[#This Row],[Monto Pagado DOP]]</f>
        <v>0</v>
      </c>
      <c r="K89" s="4" t="s">
        <v>71</v>
      </c>
      <c r="L89" s="8">
        <f>+Tabla1[[#This Row],[Fecha de Documento]]+15</f>
        <v>45701</v>
      </c>
      <c r="U89" s="1"/>
    </row>
    <row r="90" spans="1:21" ht="141.75" x14ac:dyDescent="0.25">
      <c r="A90" s="3">
        <v>81</v>
      </c>
      <c r="B90" s="4" t="s">
        <v>59</v>
      </c>
      <c r="C90" s="8" t="s">
        <v>85</v>
      </c>
      <c r="D90" s="3" t="s">
        <v>158</v>
      </c>
      <c r="E90" s="8" t="s">
        <v>8</v>
      </c>
      <c r="F90" s="4" t="s">
        <v>56</v>
      </c>
      <c r="G90" s="4" t="s">
        <v>278</v>
      </c>
      <c r="H90" s="6">
        <v>167560</v>
      </c>
      <c r="I90" s="6">
        <f>+Tabla1[[#This Row],[Monto Facturado DOP]]</f>
        <v>167560</v>
      </c>
      <c r="J90" s="6">
        <f>+Tabla1[[#This Row],[Monto Facturado DOP]]-Tabla1[[#This Row],[Monto Pagado DOP]]</f>
        <v>0</v>
      </c>
      <c r="K90" s="4" t="s">
        <v>71</v>
      </c>
      <c r="L90" s="8">
        <f>+Tabla1[[#This Row],[Fecha de Documento]]+15</f>
        <v>45701</v>
      </c>
      <c r="U90" s="1"/>
    </row>
    <row r="91" spans="1:21" ht="126" x14ac:dyDescent="0.25">
      <c r="A91" s="3">
        <v>82</v>
      </c>
      <c r="B91" s="4" t="s">
        <v>59</v>
      </c>
      <c r="C91" s="8" t="s">
        <v>85</v>
      </c>
      <c r="D91" s="3" t="s">
        <v>159</v>
      </c>
      <c r="E91" s="8" t="s">
        <v>177</v>
      </c>
      <c r="F91" s="4" t="s">
        <v>52</v>
      </c>
      <c r="G91" s="4" t="s">
        <v>279</v>
      </c>
      <c r="H91" s="6">
        <v>6955.7</v>
      </c>
      <c r="I91" s="6">
        <f>+Tabla1[[#This Row],[Monto Facturado DOP]]</f>
        <v>6955.7</v>
      </c>
      <c r="J91" s="6">
        <f>+Tabla1[[#This Row],[Monto Facturado DOP]]-Tabla1[[#This Row],[Monto Pagado DOP]]</f>
        <v>0</v>
      </c>
      <c r="K91" s="4" t="s">
        <v>71</v>
      </c>
      <c r="L91" s="8">
        <f>+Tabla1[[#This Row],[Fecha de Documento]]+15</f>
        <v>45701</v>
      </c>
      <c r="U91" s="1"/>
    </row>
    <row r="92" spans="1:21" ht="126" x14ac:dyDescent="0.25">
      <c r="A92" s="3">
        <v>83</v>
      </c>
      <c r="B92" s="4" t="s">
        <v>59</v>
      </c>
      <c r="C92" s="8" t="s">
        <v>85</v>
      </c>
      <c r="D92" s="3" t="s">
        <v>160</v>
      </c>
      <c r="E92" s="8" t="s">
        <v>186</v>
      </c>
      <c r="F92" s="4" t="s">
        <v>35</v>
      </c>
      <c r="G92" s="4" t="s">
        <v>280</v>
      </c>
      <c r="H92" s="6">
        <v>73500</v>
      </c>
      <c r="I92" s="6">
        <f>+Tabla1[[#This Row],[Monto Facturado DOP]]</f>
        <v>73500</v>
      </c>
      <c r="J92" s="6">
        <f>+Tabla1[[#This Row],[Monto Facturado DOP]]-Tabla1[[#This Row],[Monto Pagado DOP]]</f>
        <v>0</v>
      </c>
      <c r="K92" s="4" t="s">
        <v>71</v>
      </c>
      <c r="L92" s="8">
        <f>+Tabla1[[#This Row],[Fecha de Documento]]+15</f>
        <v>45701</v>
      </c>
      <c r="U92" s="1"/>
    </row>
    <row r="93" spans="1:21" ht="110.25" x14ac:dyDescent="0.25">
      <c r="A93" s="3">
        <v>84</v>
      </c>
      <c r="B93" s="4" t="s">
        <v>59</v>
      </c>
      <c r="C93" s="8" t="s">
        <v>85</v>
      </c>
      <c r="D93" s="3" t="s">
        <v>161</v>
      </c>
      <c r="E93" s="8" t="s">
        <v>9</v>
      </c>
      <c r="F93" s="4" t="s">
        <v>200</v>
      </c>
      <c r="G93" s="4" t="s">
        <v>281</v>
      </c>
      <c r="H93" s="6">
        <v>172440.48</v>
      </c>
      <c r="I93" s="6">
        <f>+Tabla1[[#This Row],[Monto Facturado DOP]]</f>
        <v>172440.48</v>
      </c>
      <c r="J93" s="6">
        <f>+Tabla1[[#This Row],[Monto Facturado DOP]]-Tabla1[[#This Row],[Monto Pagado DOP]]</f>
        <v>0</v>
      </c>
      <c r="K93" s="4" t="s">
        <v>71</v>
      </c>
      <c r="L93" s="8">
        <f>+Tabla1[[#This Row],[Fecha de Documento]]+15</f>
        <v>45701</v>
      </c>
      <c r="U93" s="1"/>
    </row>
    <row r="94" spans="1:21" ht="110.25" x14ac:dyDescent="0.25">
      <c r="A94" s="3">
        <v>85</v>
      </c>
      <c r="B94" s="4" t="s">
        <v>59</v>
      </c>
      <c r="C94" s="8" t="s">
        <v>85</v>
      </c>
      <c r="D94" s="3" t="s">
        <v>161</v>
      </c>
      <c r="E94" s="8" t="s">
        <v>10</v>
      </c>
      <c r="F94" s="4" t="s">
        <v>200</v>
      </c>
      <c r="G94" s="4" t="s">
        <v>281</v>
      </c>
      <c r="H94" s="6">
        <v>253009.7</v>
      </c>
      <c r="I94" s="6">
        <f>+Tabla1[[#This Row],[Monto Facturado DOP]]</f>
        <v>253009.7</v>
      </c>
      <c r="J94" s="6">
        <f>+Tabla1[[#This Row],[Monto Facturado DOP]]-Tabla1[[#This Row],[Monto Pagado DOP]]</f>
        <v>0</v>
      </c>
      <c r="K94" s="4" t="s">
        <v>71</v>
      </c>
      <c r="L94" s="8">
        <f>+Tabla1[[#This Row],[Fecha de Documento]]+15</f>
        <v>45701</v>
      </c>
      <c r="U94" s="1"/>
    </row>
    <row r="95" spans="1:21" ht="141.75" x14ac:dyDescent="0.25">
      <c r="A95" s="3">
        <v>86</v>
      </c>
      <c r="B95" s="4" t="s">
        <v>59</v>
      </c>
      <c r="C95" s="8" t="s">
        <v>86</v>
      </c>
      <c r="D95" s="3" t="s">
        <v>162</v>
      </c>
      <c r="E95" s="8" t="s">
        <v>4</v>
      </c>
      <c r="F95" s="4" t="s">
        <v>42</v>
      </c>
      <c r="G95" s="4" t="s">
        <v>282</v>
      </c>
      <c r="H95" s="6">
        <v>4661</v>
      </c>
      <c r="I95" s="6">
        <f>+Tabla1[[#This Row],[Monto Facturado DOP]]</f>
        <v>4661</v>
      </c>
      <c r="J95" s="6">
        <f>+Tabla1[[#This Row],[Monto Facturado DOP]]-Tabla1[[#This Row],[Monto Pagado DOP]]</f>
        <v>0</v>
      </c>
      <c r="K95" s="4" t="s">
        <v>71</v>
      </c>
      <c r="L95" s="8">
        <f>+Tabla1[[#This Row],[Fecha de Documento]]+15</f>
        <v>45702</v>
      </c>
      <c r="U95" s="1"/>
    </row>
    <row r="96" spans="1:21" ht="126" x14ac:dyDescent="0.25">
      <c r="A96" s="3">
        <v>87</v>
      </c>
      <c r="B96" s="4" t="s">
        <v>59</v>
      </c>
      <c r="C96" s="8" t="s">
        <v>86</v>
      </c>
      <c r="D96" s="3" t="s">
        <v>163</v>
      </c>
      <c r="E96" s="8" t="s">
        <v>189</v>
      </c>
      <c r="F96" s="4" t="s">
        <v>34</v>
      </c>
      <c r="G96" s="4" t="s">
        <v>283</v>
      </c>
      <c r="H96" s="6">
        <v>18800</v>
      </c>
      <c r="I96" s="6">
        <f>+Tabla1[[#This Row],[Monto Facturado DOP]]</f>
        <v>18800</v>
      </c>
      <c r="J96" s="6">
        <f>+Tabla1[[#This Row],[Monto Facturado DOP]]-Tabla1[[#This Row],[Monto Pagado DOP]]</f>
        <v>0</v>
      </c>
      <c r="K96" s="4" t="s">
        <v>71</v>
      </c>
      <c r="L96" s="8">
        <f>+Tabla1[[#This Row],[Fecha de Documento]]+15</f>
        <v>45702</v>
      </c>
      <c r="U96" s="1"/>
    </row>
    <row r="97" spans="1:21" ht="157.5" x14ac:dyDescent="0.25">
      <c r="A97" s="3">
        <v>88</v>
      </c>
      <c r="B97" s="4" t="s">
        <v>59</v>
      </c>
      <c r="C97" s="8" t="s">
        <v>86</v>
      </c>
      <c r="D97" s="3" t="s">
        <v>164</v>
      </c>
      <c r="E97" s="8" t="s">
        <v>16</v>
      </c>
      <c r="F97" s="4" t="s">
        <v>205</v>
      </c>
      <c r="G97" s="4" t="s">
        <v>284</v>
      </c>
      <c r="H97" s="6">
        <v>71744</v>
      </c>
      <c r="I97" s="6">
        <f>+Tabla1[[#This Row],[Monto Facturado DOP]]</f>
        <v>71744</v>
      </c>
      <c r="J97" s="6">
        <f>+Tabla1[[#This Row],[Monto Facturado DOP]]-Tabla1[[#This Row],[Monto Pagado DOP]]</f>
        <v>0</v>
      </c>
      <c r="K97" s="4" t="s">
        <v>71</v>
      </c>
      <c r="L97" s="8">
        <f>+Tabla1[[#This Row],[Fecha de Documento]]+15</f>
        <v>45702</v>
      </c>
      <c r="U97" s="1"/>
    </row>
    <row r="98" spans="1:21" ht="157.5" x14ac:dyDescent="0.25">
      <c r="A98" s="3">
        <v>89</v>
      </c>
      <c r="B98" s="4" t="s">
        <v>59</v>
      </c>
      <c r="C98" s="8" t="s">
        <v>86</v>
      </c>
      <c r="D98" s="3" t="s">
        <v>165</v>
      </c>
      <c r="E98" s="8" t="s">
        <v>81</v>
      </c>
      <c r="F98" s="4" t="s">
        <v>29</v>
      </c>
      <c r="G98" s="4" t="s">
        <v>285</v>
      </c>
      <c r="H98" s="6">
        <v>131700</v>
      </c>
      <c r="I98" s="6">
        <f>+Tabla1[[#This Row],[Monto Facturado DOP]]</f>
        <v>131700</v>
      </c>
      <c r="J98" s="6">
        <f>+Tabla1[[#This Row],[Monto Facturado DOP]]-Tabla1[[#This Row],[Monto Pagado DOP]]</f>
        <v>0</v>
      </c>
      <c r="K98" s="4" t="s">
        <v>71</v>
      </c>
      <c r="L98" s="8">
        <f>+Tabla1[[#This Row],[Fecha de Documento]]+15</f>
        <v>45702</v>
      </c>
      <c r="U98" s="1"/>
    </row>
    <row r="99" spans="1:21" ht="110.25" x14ac:dyDescent="0.25">
      <c r="A99" s="3">
        <v>90</v>
      </c>
      <c r="B99" s="4" t="s">
        <v>59</v>
      </c>
      <c r="C99" s="8" t="s">
        <v>86</v>
      </c>
      <c r="D99" s="3" t="s">
        <v>166</v>
      </c>
      <c r="E99" s="8" t="s">
        <v>26</v>
      </c>
      <c r="F99" s="4" t="s">
        <v>206</v>
      </c>
      <c r="G99" s="4" t="s">
        <v>286</v>
      </c>
      <c r="H99" s="6">
        <v>48650</v>
      </c>
      <c r="I99" s="6">
        <f>+Tabla1[[#This Row],[Monto Facturado DOP]]</f>
        <v>48650</v>
      </c>
      <c r="J99" s="6">
        <f>+Tabla1[[#This Row],[Monto Facturado DOP]]-Tabla1[[#This Row],[Monto Pagado DOP]]</f>
        <v>0</v>
      </c>
      <c r="K99" s="4" t="s">
        <v>71</v>
      </c>
      <c r="L99" s="8">
        <f>+Tabla1[[#This Row],[Fecha de Documento]]+15</f>
        <v>45702</v>
      </c>
      <c r="U99" s="1"/>
    </row>
    <row r="100" spans="1:21" ht="110.25" x14ac:dyDescent="0.25">
      <c r="A100" s="3">
        <v>91</v>
      </c>
      <c r="B100" s="4" t="s">
        <v>59</v>
      </c>
      <c r="C100" s="8" t="s">
        <v>86</v>
      </c>
      <c r="D100" s="3" t="s">
        <v>166</v>
      </c>
      <c r="E100" s="8" t="s">
        <v>27</v>
      </c>
      <c r="F100" s="4" t="s">
        <v>206</v>
      </c>
      <c r="G100" s="4" t="s">
        <v>286</v>
      </c>
      <c r="H100" s="6">
        <v>73375</v>
      </c>
      <c r="I100" s="6">
        <f>+Tabla1[[#This Row],[Monto Facturado DOP]]</f>
        <v>73375</v>
      </c>
      <c r="J100" s="6">
        <f>+Tabla1[[#This Row],[Monto Facturado DOP]]-Tabla1[[#This Row],[Monto Pagado DOP]]</f>
        <v>0</v>
      </c>
      <c r="K100" s="4" t="s">
        <v>71</v>
      </c>
      <c r="L100" s="8">
        <f>+Tabla1[[#This Row],[Fecha de Documento]]+15</f>
        <v>45702</v>
      </c>
      <c r="U100" s="1"/>
    </row>
    <row r="101" spans="1:21" ht="110.25" x14ac:dyDescent="0.25">
      <c r="A101" s="3">
        <v>92</v>
      </c>
      <c r="B101" s="4" t="s">
        <v>59</v>
      </c>
      <c r="C101" s="8" t="s">
        <v>86</v>
      </c>
      <c r="D101" s="3" t="s">
        <v>167</v>
      </c>
      <c r="E101" s="8" t="s">
        <v>19</v>
      </c>
      <c r="F101" s="4" t="s">
        <v>207</v>
      </c>
      <c r="G101" s="4" t="s">
        <v>287</v>
      </c>
      <c r="H101" s="6">
        <v>80375</v>
      </c>
      <c r="I101" s="6">
        <f>+Tabla1[[#This Row],[Monto Facturado DOP]]</f>
        <v>80375</v>
      </c>
      <c r="J101" s="6">
        <f>+Tabla1[[#This Row],[Monto Facturado DOP]]-Tabla1[[#This Row],[Monto Pagado DOP]]</f>
        <v>0</v>
      </c>
      <c r="K101" s="4" t="s">
        <v>71</v>
      </c>
      <c r="L101" s="8">
        <f>+Tabla1[[#This Row],[Fecha de Documento]]+15</f>
        <v>45702</v>
      </c>
      <c r="U101" s="1"/>
    </row>
    <row r="102" spans="1:21" ht="94.5" x14ac:dyDescent="0.25">
      <c r="A102" s="3">
        <v>93</v>
      </c>
      <c r="B102" s="4" t="s">
        <v>59</v>
      </c>
      <c r="C102" s="8" t="s">
        <v>86</v>
      </c>
      <c r="D102" s="3" t="s">
        <v>168</v>
      </c>
      <c r="E102" s="8" t="s">
        <v>178</v>
      </c>
      <c r="F102" s="4" t="s">
        <v>32</v>
      </c>
      <c r="G102" s="4" t="s">
        <v>288</v>
      </c>
      <c r="H102" s="6">
        <v>17615.689999999999</v>
      </c>
      <c r="I102" s="6">
        <f>+Tabla1[[#This Row],[Monto Facturado DOP]]</f>
        <v>17615.689999999999</v>
      </c>
      <c r="J102" s="6">
        <f>+Tabla1[[#This Row],[Monto Facturado DOP]]-Tabla1[[#This Row],[Monto Pagado DOP]]</f>
        <v>0</v>
      </c>
      <c r="K102" s="4" t="s">
        <v>71</v>
      </c>
      <c r="L102" s="8">
        <f>+Tabla1[[#This Row],[Fecha de Documento]]+15</f>
        <v>45702</v>
      </c>
      <c r="U102" s="1"/>
    </row>
    <row r="103" spans="1:21" ht="141.75" x14ac:dyDescent="0.25">
      <c r="A103" s="3">
        <v>94</v>
      </c>
      <c r="B103" s="4" t="s">
        <v>59</v>
      </c>
      <c r="C103" s="8" t="s">
        <v>86</v>
      </c>
      <c r="D103" s="3" t="s">
        <v>169</v>
      </c>
      <c r="E103" s="8" t="s">
        <v>190</v>
      </c>
      <c r="F103" s="4" t="s">
        <v>32</v>
      </c>
      <c r="G103" s="4" t="s">
        <v>289</v>
      </c>
      <c r="H103" s="6">
        <v>164061.56</v>
      </c>
      <c r="I103" s="6">
        <f>+Tabla1[[#This Row],[Monto Facturado DOP]]</f>
        <v>164061.56</v>
      </c>
      <c r="J103" s="6">
        <f>+Tabla1[[#This Row],[Monto Facturado DOP]]-Tabla1[[#This Row],[Monto Pagado DOP]]</f>
        <v>0</v>
      </c>
      <c r="K103" s="4" t="s">
        <v>71</v>
      </c>
      <c r="L103" s="8">
        <f>+Tabla1[[#This Row],[Fecha de Documento]]+15</f>
        <v>45702</v>
      </c>
      <c r="U103" s="1"/>
    </row>
    <row r="104" spans="1:21" ht="126" x14ac:dyDescent="0.25">
      <c r="A104" s="3">
        <v>95</v>
      </c>
      <c r="B104" s="4" t="s">
        <v>59</v>
      </c>
      <c r="C104" s="8" t="s">
        <v>86</v>
      </c>
      <c r="D104" s="3" t="s">
        <v>170</v>
      </c>
      <c r="E104" s="8" t="s">
        <v>179</v>
      </c>
      <c r="F104" s="4" t="s">
        <v>54</v>
      </c>
      <c r="G104" s="4" t="s">
        <v>290</v>
      </c>
      <c r="H104" s="6">
        <v>37927</v>
      </c>
      <c r="I104" s="6">
        <f>+Tabla1[[#This Row],[Monto Facturado DOP]]</f>
        <v>37927</v>
      </c>
      <c r="J104" s="6">
        <f>+Tabla1[[#This Row],[Monto Facturado DOP]]-Tabla1[[#This Row],[Monto Pagado DOP]]</f>
        <v>0</v>
      </c>
      <c r="K104" s="4" t="s">
        <v>71</v>
      </c>
      <c r="L104" s="8">
        <f>+Tabla1[[#This Row],[Fecha de Documento]]+15</f>
        <v>45702</v>
      </c>
      <c r="U104" s="1"/>
    </row>
    <row r="105" spans="1:21" ht="173.25" x14ac:dyDescent="0.25">
      <c r="A105" s="3">
        <v>96</v>
      </c>
      <c r="B105" s="4" t="s">
        <v>59</v>
      </c>
      <c r="C105" s="8" t="s">
        <v>87</v>
      </c>
      <c r="D105" s="3" t="s">
        <v>171</v>
      </c>
      <c r="E105" s="8" t="s">
        <v>181</v>
      </c>
      <c r="F105" s="4" t="s">
        <v>54</v>
      </c>
      <c r="G105" s="4" t="s">
        <v>291</v>
      </c>
      <c r="H105" s="6">
        <v>12382.92</v>
      </c>
      <c r="I105" s="6">
        <f>+Tabla1[[#This Row],[Monto Facturado DOP]]</f>
        <v>12382.92</v>
      </c>
      <c r="J105" s="6">
        <f>+Tabla1[[#This Row],[Monto Facturado DOP]]-Tabla1[[#This Row],[Monto Pagado DOP]]</f>
        <v>0</v>
      </c>
      <c r="K105" s="4" t="s">
        <v>71</v>
      </c>
      <c r="L105" s="8">
        <f>+Tabla1[[#This Row],[Fecha de Documento]]+15</f>
        <v>45703</v>
      </c>
      <c r="U105" s="1"/>
    </row>
    <row r="106" spans="1:21" ht="173.25" x14ac:dyDescent="0.25">
      <c r="A106" s="3">
        <v>97</v>
      </c>
      <c r="B106" s="4" t="s">
        <v>59</v>
      </c>
      <c r="C106" s="8" t="s">
        <v>87</v>
      </c>
      <c r="D106" s="3" t="s">
        <v>172</v>
      </c>
      <c r="E106" s="8" t="s">
        <v>80</v>
      </c>
      <c r="F106" s="4" t="s">
        <v>43</v>
      </c>
      <c r="G106" s="4" t="s">
        <v>292</v>
      </c>
      <c r="H106" s="6">
        <v>416103.27</v>
      </c>
      <c r="I106" s="6">
        <f>+Tabla1[[#This Row],[Monto Facturado DOP]]</f>
        <v>416103.27</v>
      </c>
      <c r="J106" s="6">
        <f>+Tabla1[[#This Row],[Monto Facturado DOP]]-Tabla1[[#This Row],[Monto Pagado DOP]]</f>
        <v>0</v>
      </c>
      <c r="K106" s="4" t="s">
        <v>71</v>
      </c>
      <c r="L106" s="8">
        <f>+Tabla1[[#This Row],[Fecha de Documento]]+15</f>
        <v>45703</v>
      </c>
      <c r="U106" s="1"/>
    </row>
    <row r="107" spans="1:21" ht="126" x14ac:dyDescent="0.25">
      <c r="A107" s="3">
        <v>98</v>
      </c>
      <c r="B107" s="4" t="s">
        <v>59</v>
      </c>
      <c r="C107" s="8" t="s">
        <v>87</v>
      </c>
      <c r="D107" s="3" t="s">
        <v>173</v>
      </c>
      <c r="E107" s="8" t="s">
        <v>191</v>
      </c>
      <c r="F107" s="4" t="s">
        <v>49</v>
      </c>
      <c r="G107" s="4" t="s">
        <v>293</v>
      </c>
      <c r="H107" s="6">
        <v>78293</v>
      </c>
      <c r="I107" s="6">
        <f>+Tabla1[[#This Row],[Monto Facturado DOP]]</f>
        <v>78293</v>
      </c>
      <c r="J107" s="6">
        <f>+Tabla1[[#This Row],[Monto Facturado DOP]]-Tabla1[[#This Row],[Monto Pagado DOP]]</f>
        <v>0</v>
      </c>
      <c r="K107" s="4" t="s">
        <v>71</v>
      </c>
      <c r="L107" s="8">
        <f>+Tabla1[[#This Row],[Fecha de Documento]]+15</f>
        <v>45703</v>
      </c>
      <c r="U107" s="1"/>
    </row>
    <row r="108" spans="1:21" s="35" customFormat="1" ht="19.5" thickBot="1" x14ac:dyDescent="0.3">
      <c r="A108" s="18" t="s">
        <v>76</v>
      </c>
      <c r="B108" s="36"/>
      <c r="C108" s="37"/>
      <c r="D108" s="38"/>
      <c r="E108" s="37"/>
      <c r="F108" s="36"/>
      <c r="G108" s="36"/>
      <c r="H108" s="39">
        <f>SUBTOTAL(109,H10:H107)</f>
        <v>13348182.780000003</v>
      </c>
      <c r="I108" s="39">
        <f>SUBTOTAL(109,I10:I107)</f>
        <v>13348182.780000003</v>
      </c>
      <c r="J108" s="39">
        <f>SUBTOTAL(109,J10:J107)</f>
        <v>0</v>
      </c>
      <c r="K108" s="36"/>
      <c r="L108" s="37"/>
      <c r="U108" s="40"/>
    </row>
    <row r="109" spans="1:21" s="3" customFormat="1" ht="16.5" thickTop="1" x14ac:dyDescent="0.25">
      <c r="A109" s="19"/>
      <c r="B109" s="20"/>
      <c r="C109" s="21"/>
      <c r="D109" s="22"/>
      <c r="E109" s="22"/>
      <c r="F109" s="19"/>
      <c r="G109" s="19"/>
      <c r="H109" s="23"/>
      <c r="I109" s="23"/>
      <c r="K109" s="17"/>
      <c r="L109" s="5"/>
      <c r="O109" s="6"/>
    </row>
    <row r="110" spans="1:21" s="3" customFormat="1" x14ac:dyDescent="0.25">
      <c r="A110" s="19"/>
      <c r="B110" s="20"/>
      <c r="C110" s="21"/>
      <c r="D110" s="22"/>
      <c r="E110" s="22"/>
      <c r="F110" s="19"/>
      <c r="G110" s="19"/>
      <c r="H110" s="23"/>
      <c r="I110" s="23"/>
      <c r="K110" s="17"/>
      <c r="L110" s="5"/>
      <c r="O110" s="6"/>
    </row>
    <row r="111" spans="1:21" s="3" customFormat="1" x14ac:dyDescent="0.25">
      <c r="A111" s="19"/>
      <c r="B111" s="20"/>
      <c r="C111" s="21"/>
      <c r="D111" s="22"/>
      <c r="E111" s="22"/>
      <c r="F111" s="19"/>
      <c r="G111" s="19"/>
      <c r="H111" s="23"/>
      <c r="I111" s="23"/>
      <c r="K111" s="17"/>
      <c r="L111" s="5"/>
      <c r="O111" s="6"/>
    </row>
    <row r="112" spans="1:21" s="3" customFormat="1" x14ac:dyDescent="0.25">
      <c r="A112" s="19"/>
      <c r="B112" s="20"/>
      <c r="C112" s="21"/>
      <c r="D112" s="22"/>
      <c r="E112" s="22"/>
      <c r="F112" s="19"/>
      <c r="G112" s="19"/>
      <c r="H112" s="23"/>
      <c r="I112" s="23"/>
      <c r="K112" s="17"/>
      <c r="L112" s="5"/>
      <c r="O112" s="6"/>
    </row>
    <row r="113" spans="1:21" s="3" customFormat="1" x14ac:dyDescent="0.25">
      <c r="A113" s="19"/>
      <c r="B113" s="20"/>
      <c r="C113" s="21"/>
      <c r="D113" s="22"/>
      <c r="E113" s="22"/>
      <c r="F113" s="19"/>
      <c r="G113" s="24"/>
      <c r="H113" s="23"/>
      <c r="I113" s="23"/>
      <c r="K113" s="17"/>
      <c r="L113" s="5"/>
      <c r="O113" s="6"/>
    </row>
    <row r="114" spans="1:21" s="3" customFormat="1" x14ac:dyDescent="0.25">
      <c r="A114" s="19"/>
      <c r="B114" s="20"/>
      <c r="C114" s="21"/>
      <c r="D114" s="22"/>
      <c r="E114" s="22"/>
      <c r="F114" s="19"/>
      <c r="G114" s="19"/>
      <c r="H114" s="23"/>
      <c r="I114" s="23"/>
      <c r="K114" s="17"/>
      <c r="L114" s="5"/>
      <c r="O114" s="6"/>
    </row>
    <row r="115" spans="1:21" s="3" customFormat="1" x14ac:dyDescent="0.25">
      <c r="A115" s="19"/>
      <c r="B115" s="20"/>
      <c r="C115" s="21"/>
      <c r="D115" s="22"/>
      <c r="E115" s="22"/>
      <c r="F115" s="24"/>
      <c r="G115" s="19"/>
      <c r="H115" s="23"/>
      <c r="I115" s="23"/>
      <c r="K115" s="17"/>
      <c r="L115" s="5"/>
      <c r="O115" s="6"/>
    </row>
    <row r="116" spans="1:21" s="3" customFormat="1" x14ac:dyDescent="0.25">
      <c r="A116" s="19"/>
      <c r="B116" s="20"/>
      <c r="C116" s="21"/>
      <c r="D116" s="22"/>
      <c r="E116" s="22"/>
      <c r="F116" s="19"/>
      <c r="G116" s="19"/>
      <c r="H116" s="23"/>
      <c r="I116" s="23"/>
      <c r="K116" s="17"/>
      <c r="L116" s="5"/>
      <c r="O116" s="6"/>
    </row>
    <row r="117" spans="1:21" s="3" customFormat="1" x14ac:dyDescent="0.25">
      <c r="A117" s="19"/>
      <c r="B117" s="20"/>
      <c r="C117" s="21"/>
      <c r="D117" s="22"/>
      <c r="E117" s="22"/>
      <c r="F117" s="19"/>
      <c r="G117" s="19"/>
      <c r="H117" s="23"/>
      <c r="I117" s="23"/>
      <c r="K117" s="17"/>
      <c r="L117" s="5"/>
      <c r="O117" s="6"/>
    </row>
    <row r="118" spans="1:21" s="3" customFormat="1" x14ac:dyDescent="0.25">
      <c r="A118" s="19"/>
      <c r="B118" s="20"/>
      <c r="C118" s="21"/>
      <c r="D118" s="22"/>
      <c r="E118" s="22"/>
      <c r="F118" s="19"/>
      <c r="G118" s="19"/>
      <c r="H118" s="23"/>
      <c r="I118" s="23"/>
      <c r="K118" s="17"/>
      <c r="L118" s="5"/>
      <c r="O118" s="6"/>
    </row>
    <row r="119" spans="1:21" s="3" customFormat="1" x14ac:dyDescent="0.25">
      <c r="A119" s="19"/>
      <c r="B119" s="20"/>
      <c r="C119" s="21"/>
      <c r="D119" s="22"/>
      <c r="E119" s="22"/>
      <c r="F119" s="19"/>
      <c r="G119" s="19"/>
      <c r="H119" s="23"/>
      <c r="I119" s="24"/>
      <c r="K119" s="17"/>
      <c r="L119" s="5"/>
      <c r="O119" s="6"/>
    </row>
    <row r="120" spans="1:21" s="3" customFormat="1" x14ac:dyDescent="0.25">
      <c r="A120" s="19"/>
      <c r="B120" s="20"/>
      <c r="C120" s="21"/>
      <c r="D120" s="22"/>
      <c r="E120" s="22"/>
      <c r="F120" s="19"/>
      <c r="G120" s="19"/>
      <c r="H120" s="23"/>
      <c r="I120" s="24"/>
      <c r="K120" s="17"/>
      <c r="L120" s="5"/>
      <c r="O120" s="6"/>
    </row>
    <row r="121" spans="1:21" s="3" customFormat="1" x14ac:dyDescent="0.25">
      <c r="A121" s="19"/>
      <c r="B121" s="20"/>
      <c r="C121" s="21"/>
      <c r="D121" s="22"/>
      <c r="E121" s="22"/>
      <c r="F121" s="19"/>
      <c r="G121" s="19"/>
      <c r="H121" s="23"/>
      <c r="I121" s="23"/>
      <c r="J121" s="17"/>
      <c r="K121" s="25"/>
      <c r="L121" s="5"/>
      <c r="O121" s="6"/>
    </row>
    <row r="122" spans="1:21" s="3" customFormat="1" x14ac:dyDescent="0.25">
      <c r="A122" s="19"/>
      <c r="B122" s="20"/>
      <c r="C122" s="21"/>
      <c r="D122" s="22"/>
      <c r="E122" s="22"/>
      <c r="F122" s="19"/>
      <c r="G122" s="19"/>
      <c r="H122" s="23"/>
      <c r="I122" s="23"/>
      <c r="J122" s="17"/>
      <c r="K122" s="25"/>
      <c r="L122" s="5"/>
      <c r="O122" s="6"/>
    </row>
    <row r="123" spans="1:21" s="3" customFormat="1" x14ac:dyDescent="0.25">
      <c r="A123" s="19"/>
      <c r="B123" s="20"/>
      <c r="C123" s="21"/>
      <c r="D123" s="22"/>
      <c r="E123" s="22"/>
      <c r="F123" s="19"/>
      <c r="G123" s="19"/>
      <c r="H123" s="23"/>
      <c r="I123" s="23"/>
      <c r="J123" s="17"/>
      <c r="K123" s="25"/>
      <c r="L123" s="5"/>
      <c r="O123" s="6"/>
    </row>
    <row r="124" spans="1:21" s="3" customFormat="1" x14ac:dyDescent="0.25">
      <c r="A124" s="19"/>
      <c r="B124" s="20"/>
      <c r="C124" s="21"/>
      <c r="D124" s="22"/>
      <c r="E124" s="22"/>
      <c r="F124" s="19"/>
      <c r="G124" s="19"/>
      <c r="H124" s="23"/>
      <c r="I124" s="23"/>
      <c r="J124" s="17"/>
      <c r="K124" s="25"/>
      <c r="L124" s="5"/>
      <c r="O124" s="6"/>
    </row>
    <row r="125" spans="1:21" x14ac:dyDescent="0.25">
      <c r="A125" s="4"/>
      <c r="B125" s="4"/>
      <c r="C125" s="5"/>
      <c r="D125" s="4"/>
      <c r="E125" s="5"/>
      <c r="F125" s="26"/>
      <c r="G125" s="27" t="s">
        <v>77</v>
      </c>
      <c r="H125" s="28"/>
      <c r="I125" s="29"/>
      <c r="J125" s="30"/>
      <c r="K125" s="29"/>
      <c r="L125" s="5"/>
      <c r="O125" s="2"/>
      <c r="U125" s="1"/>
    </row>
    <row r="126" spans="1:21" x14ac:dyDescent="0.25">
      <c r="A126" s="4"/>
      <c r="B126" s="4"/>
      <c r="C126" s="5"/>
      <c r="D126" s="4"/>
      <c r="E126" s="5"/>
      <c r="F126" s="4"/>
      <c r="G126" s="31" t="s">
        <v>78</v>
      </c>
      <c r="H126" s="30"/>
      <c r="I126" s="29"/>
      <c r="J126" s="30"/>
      <c r="K126" s="29"/>
      <c r="L126" s="5"/>
      <c r="O126" s="2"/>
      <c r="U126" s="1"/>
    </row>
  </sheetData>
  <mergeCells count="3">
    <mergeCell ref="A5:L5"/>
    <mergeCell ref="A6:L6"/>
    <mergeCell ref="A7:L7"/>
  </mergeCells>
  <phoneticPr fontId="8" type="noConversion"/>
  <pageMargins left="0.31496062992125984" right="0.31496062992125984" top="0.35433070866141736" bottom="0.35433070866141736" header="0.19685039370078741" footer="0.19685039370078741"/>
  <pageSetup scale="42" fitToHeight="0" orientation="portrait" r:id="rId1"/>
  <headerFooter>
    <oddFooter xml:space="preserve">&amp;C&amp;P DE 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Enerolisa Soriano Fabian</cp:lastModifiedBy>
  <cp:lastPrinted>2025-02-18T18:14:51Z</cp:lastPrinted>
  <dcterms:created xsi:type="dcterms:W3CDTF">2025-01-15T12:53:35Z</dcterms:created>
  <dcterms:modified xsi:type="dcterms:W3CDTF">2025-02-18T18:15:31Z</dcterms:modified>
</cp:coreProperties>
</file>