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Reportes cuentas por pagar mensuales\2022\NOVIEMBRE\"/>
    </mc:Choice>
  </mc:AlternateContent>
  <bookViews>
    <workbookView xWindow="-120" yWindow="-120" windowWidth="29040" windowHeight="15840"/>
  </bookViews>
  <sheets>
    <sheet name="TipoDocBeneficiario" sheetId="1" r:id="rId1"/>
    <sheet name="Definicion" sheetId="2" r:id="rId2"/>
  </sheets>
  <definedNames>
    <definedName name="_xlnm._FilterDatabase" localSheetId="0" hidden="1">TipoDocBeneficiario!$A$10:$K$142</definedName>
    <definedName name="_xlnm.Print_Area" localSheetId="0">TipoDocBeneficiario!$A$1:$K$154</definedName>
    <definedName name="_xlnm.Print_Titles" localSheetId="0">TipoDocBeneficiario!$10:$10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1" i="1"/>
  <c r="G143" i="1" l="1"/>
  <c r="H143" i="1" s="1"/>
  <c r="K19" i="1"/>
  <c r="K51" i="1"/>
  <c r="K49" i="1"/>
  <c r="K62" i="1"/>
  <c r="K24" i="1"/>
  <c r="K96" i="1"/>
  <c r="K97" i="1"/>
  <c r="K95" i="1"/>
  <c r="K98" i="1"/>
  <c r="K113" i="1"/>
  <c r="K114" i="1"/>
  <c r="K115" i="1"/>
  <c r="K15" i="1"/>
  <c r="K141" i="1"/>
  <c r="K37" i="1"/>
  <c r="K75" i="1"/>
  <c r="K46" i="1"/>
  <c r="K63" i="1"/>
  <c r="K32" i="1"/>
  <c r="K55" i="1"/>
  <c r="K126" i="1"/>
  <c r="K66" i="1"/>
  <c r="K67" i="1"/>
  <c r="K42" i="1"/>
  <c r="K81" i="1"/>
  <c r="K44" i="1"/>
  <c r="K52" i="1"/>
  <c r="K25" i="1"/>
  <c r="K112" i="1"/>
  <c r="K134" i="1"/>
  <c r="K68" i="1"/>
  <c r="K11" i="1"/>
  <c r="K92" i="1"/>
  <c r="K61" i="1"/>
  <c r="K38" i="1"/>
  <c r="K72" i="1"/>
  <c r="K73" i="1"/>
  <c r="K74" i="1"/>
  <c r="K56" i="1"/>
  <c r="K50" i="1"/>
  <c r="K119" i="1"/>
  <c r="K120" i="1"/>
  <c r="K121" i="1"/>
  <c r="K122" i="1"/>
  <c r="K123" i="1"/>
  <c r="K124" i="1"/>
  <c r="K57" i="1"/>
  <c r="K79" i="1"/>
  <c r="K65" i="1"/>
  <c r="K53" i="1"/>
  <c r="K41" i="1"/>
  <c r="K48" i="1"/>
  <c r="K30" i="1"/>
  <c r="K60" i="1"/>
  <c r="K39" i="1"/>
  <c r="K127" i="1"/>
  <c r="K80" i="1"/>
  <c r="K103" i="1"/>
  <c r="K104" i="1"/>
  <c r="K105" i="1"/>
  <c r="K16" i="1"/>
  <c r="K64" i="1"/>
  <c r="K14" i="1"/>
  <c r="K43" i="1"/>
  <c r="K118" i="1"/>
  <c r="K82" i="1"/>
  <c r="K69" i="1"/>
  <c r="K77" i="1"/>
  <c r="K78" i="1"/>
  <c r="K76" i="1"/>
  <c r="K40" i="1"/>
  <c r="K47" i="1"/>
  <c r="K89" i="1"/>
  <c r="K86" i="1"/>
  <c r="K87" i="1"/>
  <c r="K91" i="1"/>
  <c r="K137" i="1"/>
  <c r="K108" i="1"/>
  <c r="K109" i="1"/>
  <c r="K139" i="1"/>
  <c r="K140" i="1"/>
  <c r="K33" i="1"/>
  <c r="K34" i="1"/>
  <c r="K35" i="1"/>
  <c r="K36" i="1"/>
  <c r="K138" i="1"/>
  <c r="K21" i="1"/>
  <c r="K26" i="1"/>
  <c r="K27" i="1"/>
  <c r="K110" i="1"/>
  <c r="K111" i="1"/>
  <c r="K135" i="1"/>
  <c r="K136" i="1"/>
  <c r="K22" i="1"/>
  <c r="K13" i="1"/>
  <c r="K18" i="1"/>
  <c r="K17" i="1"/>
  <c r="K132" i="1"/>
  <c r="K29" i="1"/>
  <c r="K129" i="1"/>
  <c r="K45" i="1"/>
  <c r="K71" i="1"/>
  <c r="K70" i="1"/>
  <c r="K133" i="1"/>
  <c r="K54" i="1"/>
  <c r="K83" i="1"/>
  <c r="K84" i="1"/>
  <c r="K85" i="1"/>
  <c r="K128" i="1"/>
  <c r="K93" i="1"/>
  <c r="K116" i="1"/>
  <c r="K142" i="1"/>
  <c r="K117" i="1"/>
  <c r="K94" i="1"/>
  <c r="K28" i="1"/>
  <c r="K31" i="1"/>
  <c r="K130" i="1"/>
  <c r="K106" i="1"/>
  <c r="K88" i="1"/>
  <c r="K90" i="1"/>
  <c r="K101" i="1"/>
  <c r="K102" i="1"/>
  <c r="K59" i="1"/>
  <c r="K107" i="1"/>
  <c r="K131" i="1"/>
  <c r="K100" i="1"/>
  <c r="K99" i="1"/>
  <c r="K12" i="1"/>
  <c r="K58" i="1"/>
  <c r="K20" i="1"/>
  <c r="K23" i="1"/>
  <c r="K125" i="1"/>
  <c r="I19" i="1"/>
  <c r="I51" i="1"/>
  <c r="I49" i="1"/>
  <c r="I62" i="1"/>
  <c r="I24" i="1"/>
  <c r="I96" i="1"/>
  <c r="I97" i="1"/>
  <c r="I95" i="1"/>
  <c r="I98" i="1"/>
  <c r="I113" i="1"/>
  <c r="I114" i="1"/>
  <c r="I115" i="1"/>
  <c r="I15" i="1"/>
  <c r="I141" i="1"/>
  <c r="I37" i="1"/>
  <c r="I75" i="1"/>
  <c r="I46" i="1"/>
  <c r="I63" i="1"/>
  <c r="I32" i="1"/>
  <c r="I55" i="1"/>
  <c r="I126" i="1"/>
  <c r="I66" i="1"/>
  <c r="I67" i="1"/>
  <c r="I42" i="1"/>
  <c r="I81" i="1"/>
  <c r="I44" i="1"/>
  <c r="I52" i="1"/>
  <c r="I25" i="1"/>
  <c r="I112" i="1"/>
  <c r="I134" i="1"/>
  <c r="I68" i="1"/>
  <c r="I92" i="1"/>
  <c r="I61" i="1"/>
  <c r="I38" i="1"/>
  <c r="I72" i="1"/>
  <c r="I73" i="1"/>
  <c r="I74" i="1"/>
  <c r="I56" i="1"/>
  <c r="I50" i="1"/>
  <c r="I119" i="1"/>
  <c r="I120" i="1"/>
  <c r="I121" i="1"/>
  <c r="I122" i="1"/>
  <c r="I123" i="1"/>
  <c r="I124" i="1"/>
  <c r="I57" i="1"/>
  <c r="I79" i="1"/>
  <c r="I65" i="1"/>
  <c r="I53" i="1"/>
  <c r="I41" i="1"/>
  <c r="I48" i="1"/>
  <c r="I30" i="1"/>
  <c r="I60" i="1"/>
  <c r="I39" i="1"/>
  <c r="I127" i="1"/>
  <c r="I80" i="1"/>
  <c r="I103" i="1"/>
  <c r="I104" i="1"/>
  <c r="I105" i="1"/>
  <c r="I16" i="1"/>
  <c r="I64" i="1"/>
  <c r="I14" i="1"/>
  <c r="I43" i="1"/>
  <c r="I118" i="1"/>
  <c r="I82" i="1"/>
  <c r="I69" i="1"/>
  <c r="I77" i="1"/>
  <c r="I78" i="1"/>
  <c r="I76" i="1"/>
  <c r="I40" i="1"/>
  <c r="I47" i="1"/>
  <c r="I89" i="1"/>
  <c r="I86" i="1"/>
  <c r="I87" i="1"/>
  <c r="I91" i="1"/>
  <c r="I137" i="1"/>
  <c r="I108" i="1"/>
  <c r="I109" i="1"/>
  <c r="I139" i="1"/>
  <c r="I140" i="1"/>
  <c r="I33" i="1"/>
  <c r="I34" i="1"/>
  <c r="I35" i="1"/>
  <c r="I36" i="1"/>
  <c r="I138" i="1"/>
  <c r="I21" i="1"/>
  <c r="I26" i="1"/>
  <c r="I27" i="1"/>
  <c r="I110" i="1"/>
  <c r="I111" i="1"/>
  <c r="I135" i="1"/>
  <c r="I136" i="1"/>
  <c r="I22" i="1"/>
  <c r="I13" i="1"/>
  <c r="I18" i="1"/>
  <c r="I17" i="1"/>
  <c r="I132" i="1"/>
  <c r="I29" i="1"/>
  <c r="I129" i="1"/>
  <c r="I45" i="1"/>
  <c r="I71" i="1"/>
  <c r="I70" i="1"/>
  <c r="I133" i="1"/>
  <c r="I54" i="1"/>
  <c r="I83" i="1"/>
  <c r="I84" i="1"/>
  <c r="I85" i="1"/>
  <c r="I128" i="1"/>
  <c r="I93" i="1"/>
  <c r="I116" i="1"/>
  <c r="I142" i="1"/>
  <c r="I117" i="1"/>
  <c r="I94" i="1"/>
  <c r="I28" i="1"/>
  <c r="I31" i="1"/>
  <c r="I130" i="1"/>
  <c r="I106" i="1"/>
  <c r="I88" i="1"/>
  <c r="I90" i="1"/>
  <c r="I101" i="1"/>
  <c r="I102" i="1"/>
  <c r="I59" i="1"/>
  <c r="I107" i="1"/>
  <c r="I131" i="1"/>
  <c r="I100" i="1"/>
  <c r="I99" i="1"/>
  <c r="I12" i="1"/>
  <c r="I58" i="1"/>
  <c r="I20" i="1"/>
  <c r="I23" i="1"/>
  <c r="I125" i="1"/>
  <c r="K8" i="1"/>
  <c r="I11" i="1" l="1"/>
</calcChain>
</file>

<file path=xl/sharedStrings.xml><?xml version="1.0" encoding="utf-8"?>
<sst xmlns="http://schemas.openxmlformats.org/spreadsheetml/2006/main" count="758" uniqueCount="338">
  <si>
    <t>Beneficiario</t>
  </si>
  <si>
    <t>IRIS ARMONIA PEÑA MINAYA</t>
  </si>
  <si>
    <t>N</t>
  </si>
  <si>
    <t>26/09/2022</t>
  </si>
  <si>
    <t>05/09/2022</t>
  </si>
  <si>
    <t>27/06/2022</t>
  </si>
  <si>
    <t>13/09/2022</t>
  </si>
  <si>
    <t>DAMIAN MIGUEL ANGEL TAVERAS REYES</t>
  </si>
  <si>
    <t>06/09/2022</t>
  </si>
  <si>
    <t>COMPANIA DOMINICANA DE TELEFONOS C POR A</t>
  </si>
  <si>
    <t>20/09/2022</t>
  </si>
  <si>
    <t>31/08/2022</t>
  </si>
  <si>
    <t>21/09/2022</t>
  </si>
  <si>
    <t>30/08/2022</t>
  </si>
  <si>
    <t>Editora Listin Diario, SA</t>
  </si>
  <si>
    <t>02/09/2022</t>
  </si>
  <si>
    <t>Almacenes El Encanto, S.A.S</t>
  </si>
  <si>
    <t>28/09/2022</t>
  </si>
  <si>
    <t>08/09/2022</t>
  </si>
  <si>
    <t>29/09/2022</t>
  </si>
  <si>
    <t>AGUA PLANETA AZUL C POR A</t>
  </si>
  <si>
    <t>28/07/2022</t>
  </si>
  <si>
    <t>29/07/2022</t>
  </si>
  <si>
    <t>01/08/2022</t>
  </si>
  <si>
    <t>05/08/2022</t>
  </si>
  <si>
    <t>Oficina Universal, SA</t>
  </si>
  <si>
    <t>14/09/2022</t>
  </si>
  <si>
    <t>11/07/2022</t>
  </si>
  <si>
    <t>MAPFRE Salud ARS, S.A.</t>
  </si>
  <si>
    <t>01/09/2022</t>
  </si>
  <si>
    <t>HUMANO SEGUROS S A</t>
  </si>
  <si>
    <t>27/09/2022</t>
  </si>
  <si>
    <t>15/07/2022</t>
  </si>
  <si>
    <t>16/09/2022</t>
  </si>
  <si>
    <t>Agua Cristal, SA</t>
  </si>
  <si>
    <t>14/07/2022</t>
  </si>
  <si>
    <t>Hermosillo Comercial, SRL</t>
  </si>
  <si>
    <t>30/06/2022</t>
  </si>
  <si>
    <t>Difo Eléctromecanica, SRL</t>
  </si>
  <si>
    <t>Supligensa, SRL</t>
  </si>
  <si>
    <t>06/07/2022</t>
  </si>
  <si>
    <t>Grupo de Inversiones Read Domínguez, SRL</t>
  </si>
  <si>
    <t>Perfect Pest Control, SRL</t>
  </si>
  <si>
    <t>23/09/2022</t>
  </si>
  <si>
    <t>HV MEDISOLUTIONS SRL</t>
  </si>
  <si>
    <t>INVERSIONES DLP, SRL</t>
  </si>
  <si>
    <t>07/09/2022</t>
  </si>
  <si>
    <t>COMERCIALIZADORA LANIPSE, SRL</t>
  </si>
  <si>
    <t>27/07/2022</t>
  </si>
  <si>
    <t>Inversiones ND &amp; Asociados, SRL</t>
  </si>
  <si>
    <t>Turistrans Transporte y Servicios, SRL</t>
  </si>
  <si>
    <t>Gedco Inversuply, SRL</t>
  </si>
  <si>
    <t>Comercial Benzan Herrera, SRL</t>
  </si>
  <si>
    <t>Suplimade Comercial, SRL</t>
  </si>
  <si>
    <t>Yaxis Comercial, SRL</t>
  </si>
  <si>
    <t>UNIVERSIDAD ISA</t>
  </si>
  <si>
    <t>Estructura definida</t>
  </si>
  <si>
    <t>Usuario</t>
  </si>
  <si>
    <t>00100536556-Luis Antonio Perez Arias</t>
  </si>
  <si>
    <t>Reporte</t>
  </si>
  <si>
    <t>Reporte Dinámico de Imputaciones Beneficiarios</t>
  </si>
  <si>
    <t>Titulo</t>
  </si>
  <si>
    <t>IMPUTACIONES DE BENEFICIARIOS SEPTIEMBRE 2022</t>
  </si>
  <si>
    <t>Eliminar Ceros</t>
  </si>
  <si>
    <t>Agrupado</t>
  </si>
  <si>
    <t>Agrupaciones</t>
  </si>
  <si>
    <t>[Beneficiario, Concepto Formulario, Es Nomina Sueldo?, Etapa Libramiento?, Fch.Doc.Respaldo, Fch.FG.Terminado, Numero Documento, Tipo Doc. Beneficiario]</t>
  </si>
  <si>
    <t>Columnas</t>
  </si>
  <si>
    <t>[Monto Bruto]</t>
  </si>
  <si>
    <t>Filtro definido</t>
  </si>
  <si>
    <t>********************</t>
  </si>
  <si>
    <t>-----------------&gt;F i l t r o   U s u a r i o&lt;-----------------</t>
  </si>
  <si>
    <t>Tipo Moneda</t>
  </si>
  <si>
    <t>Nacional</t>
  </si>
  <si>
    <t xml:space="preserve">Etapa </t>
  </si>
  <si>
    <t>Libramiento</t>
  </si>
  <si>
    <t>Hist. Registro</t>
  </si>
  <si>
    <t xml:space="preserve"> &gt;= 01/09/2022 08:00</t>
  </si>
  <si>
    <t xml:space="preserve"> &lt;= 30/09/2022 11:59</t>
  </si>
  <si>
    <t>-----------------&gt;F i l t r o   U s u a r i o  R e s t r i c c i o n e s  P o s i t i v a s&lt;-----------------</t>
  </si>
  <si>
    <t>-----------------&gt;F i l t r o   U s u a r i o  R e s t r i c c i o n e s  N e g a t i v a s&lt;-----------------</t>
  </si>
  <si>
    <t>-----------------&gt;F i l t r o   S e g u r i d a d&lt;-----------------</t>
  </si>
  <si>
    <t>Capí­tulo</t>
  </si>
  <si>
    <t>2022-0206-MINISTERIO DE EDUCACIÓN</t>
  </si>
  <si>
    <t>Cuentas Bancarias</t>
  </si>
  <si>
    <t>100010102384894-REPUBLICA DOMINICANA EN PESOS DOMINICANOS - BR</t>
  </si>
  <si>
    <t>100010102391041-REPUBLICA DOMINICANA US - BR</t>
  </si>
  <si>
    <t>200030100001418-CUENTA REPUBLICA DOMINICANA - Euros BR</t>
  </si>
  <si>
    <t>22531000000000-CUENTA REPUBLICA DOMINICANA EN PESOS DOMINICANOS - BC</t>
  </si>
  <si>
    <t>23106211000017-CUENTA REPUBLICA DOMINICANA EN DERECHOS ESPECIALES DE GIRO</t>
  </si>
  <si>
    <t>23211000000000-CUENTA REPUBLICA DOMINICANA EN DOLARES ESTADOUNIDENSES - BC</t>
  </si>
  <si>
    <t>23211001000000-CUENTA REPUBLICA DOMINICANA EN EUROS - BC</t>
  </si>
  <si>
    <t>700010102384894-CUENTA CONTROL CUOTA MENSUAL DEL TESORO RD</t>
  </si>
  <si>
    <t>700010102391041-CUENTA CONTROL CUOTA MENSUAL DEL TESORO USD</t>
  </si>
  <si>
    <t>700030100001418-CUENTA CONTROL CUOTA MENSUAL DEL TESORO EURO</t>
  </si>
  <si>
    <t>73106211000017-CUENTA CONTROL CUOTA MENSUAL DEL TESORO DEG</t>
  </si>
  <si>
    <t>800010102384894-CUENTA DE INVERSIONES</t>
  </si>
  <si>
    <t>99600832484-TRANSFERENCIA EN PROCESO UNIDAD DE ANÁLISIS FINANCIERO</t>
  </si>
  <si>
    <t>DO37TENA00023106211500010016-CUENTA UNICA EN EUROS LBTR - BC</t>
  </si>
  <si>
    <t>DO64TENA0002310621150001001-CUENTA REPUBLICA DOMINICANA EN DOLARES ESTADOUNIDENSES - BC</t>
  </si>
  <si>
    <t>DO64TENA00023106211500010015-CUENTA REPUBLICA DOMINICANA EN DOLARES ESTADOUNIDENSES - BC</t>
  </si>
  <si>
    <t>DAF</t>
  </si>
  <si>
    <t>2022-0206-01-01-MINISTERIO DE EDUCACION</t>
  </si>
  <si>
    <t>Entidad Contable</t>
  </si>
  <si>
    <t>3-Poder Ejecutivo</t>
  </si>
  <si>
    <t>SubCapitulo</t>
  </si>
  <si>
    <t>2022-0206-01-MINISTERIO DE EDUCACION</t>
  </si>
  <si>
    <t>Unidad Ejecutora</t>
  </si>
  <si>
    <t>2022-0206-01-01-0008-INSTITUTO SUPERIOR DE FORMACIÓN DOCENTE  SALOME UREÑA</t>
  </si>
  <si>
    <t>No.</t>
  </si>
  <si>
    <t>Fecha de Documento</t>
  </si>
  <si>
    <t>No. De Documento de Pago</t>
  </si>
  <si>
    <t>Fecha de la Factura</t>
  </si>
  <si>
    <t>Concepto</t>
  </si>
  <si>
    <t>Monto Facturado DOP</t>
  </si>
  <si>
    <t>Monto Pagado DOP</t>
  </si>
  <si>
    <t>Monto Pendiente DOP</t>
  </si>
  <si>
    <t>Estado</t>
  </si>
  <si>
    <t>Fecha estimada de Pago</t>
  </si>
  <si>
    <t>INSTITUTO SUPERIOR DE FORMACION DOCENTE SALOME UREÑA</t>
  </si>
  <si>
    <t>Fecha de creación</t>
  </si>
  <si>
    <t>PAGADO</t>
  </si>
  <si>
    <t>TOTALES RD$</t>
  </si>
  <si>
    <t>LIC JOSE ERNESTO JIMENEZ</t>
  </si>
  <si>
    <t>DIRECTOR FINANCIERO, ISFODOSU</t>
  </si>
  <si>
    <t>14/10/2022</t>
  </si>
  <si>
    <t>05/10/2022</t>
  </si>
  <si>
    <t>24/10/2022</t>
  </si>
  <si>
    <t>03/10/2022</t>
  </si>
  <si>
    <t>26/10/2022</t>
  </si>
  <si>
    <t>20/10/2022</t>
  </si>
  <si>
    <t>17/10/2022</t>
  </si>
  <si>
    <t>06/10/2022</t>
  </si>
  <si>
    <t>12/10/2022</t>
  </si>
  <si>
    <t>04/10/2022</t>
  </si>
  <si>
    <t>28/10/2022</t>
  </si>
  <si>
    <t>18/10/2022</t>
  </si>
  <si>
    <t>07/10/2022</t>
  </si>
  <si>
    <t>27/10/2022</t>
  </si>
  <si>
    <t>13/10/2022</t>
  </si>
  <si>
    <t>11/10/2022</t>
  </si>
  <si>
    <t>10/10/2022</t>
  </si>
  <si>
    <t>19/10/2022</t>
  </si>
  <si>
    <t>22/09/2022</t>
  </si>
  <si>
    <t>23/05/2022</t>
  </si>
  <si>
    <t>UNED-UNIVERSIDAD NACIONAL DE EDUCACION A DISTANCIA</t>
  </si>
  <si>
    <t>SEGUROS UNIVERSAL C POR A</t>
  </si>
  <si>
    <t>AGROPECUARIA FERNANDEZ MUÑOZ (AGROFEM),SRL</t>
  </si>
  <si>
    <t>Suplidora Leopeña, SRL</t>
  </si>
  <si>
    <t>Grupo Iceberg, SRL</t>
  </si>
  <si>
    <t>Nestévez Servicios de Comunicación, SRL (Nescom)</t>
  </si>
  <si>
    <t>INVERSIONES IGAE C POR A</t>
  </si>
  <si>
    <t>Solugral, SRL</t>
  </si>
  <si>
    <t>A&amp;M Commerce Media, SRL</t>
  </si>
  <si>
    <t>ELDRY KAMILLE BELTRE RAMIREZ</t>
  </si>
  <si>
    <t>FUNDACION CASA ARQUIDIOCESANA MARIA DE LA ALTAGRACIA, INC</t>
  </si>
  <si>
    <t>REC-Pago fact. 191, NCF:B1500000089 d/f 01/08/2022, por adquisición de suministros ferreteros de la Rectoría, primer semestre 2022, OR-2022-263, cierre de la orden.</t>
  </si>
  <si>
    <t>REC-Pago fact. B1500000841 d/f 22/09/2022, por adq. de alimentos para los Recintos JVM, cert. No. BS-0001624-2020, adenda BS-13036-2021, (amort. 20% avance).</t>
  </si>
  <si>
    <t>FEM-Pago relación de fact. por la compra de insumos de limpieza para el recinto. 1er pago de la OR-2022-00195.</t>
  </si>
  <si>
    <t>Rafael Vinicio Delgado Velazquez</t>
  </si>
  <si>
    <t>Minerva Altagracia Hirujo Tamariz</t>
  </si>
  <si>
    <t>OFICINA  DE COOPERACION UNIVERSITARIA COLOMBIA</t>
  </si>
  <si>
    <t>GORDON COLLEGE OF EDUCATION</t>
  </si>
  <si>
    <t>MANUEL ANTONIO ROSARIO ALMANZAR</t>
  </si>
  <si>
    <t>EDITORA DEL CARIBE C POR A</t>
  </si>
  <si>
    <t>Tecnicaribe Dominicana, SA</t>
  </si>
  <si>
    <t>INVERSIONES TROPICANA C POR A</t>
  </si>
  <si>
    <t>Unitrade, SRL</t>
  </si>
  <si>
    <t>Distribuidores Internacionales de Petróleo, SA</t>
  </si>
  <si>
    <t>QUITASOLES AMBIENTALES C POR A</t>
  </si>
  <si>
    <t>Suplidores Industriales Mella, SRL</t>
  </si>
  <si>
    <t>Seguros Reservas, SA</t>
  </si>
  <si>
    <t>WINDTELECOM S A</t>
  </si>
  <si>
    <t>Santos Ballas, SA</t>
  </si>
  <si>
    <t>GAT OFFICE S A</t>
  </si>
  <si>
    <t>QUALITY GLOBAL BUSINESS GB SRL</t>
  </si>
  <si>
    <t>EL AVION DIESEL, SRL</t>
  </si>
  <si>
    <t>Tacubaya Inmobiliaria, SRL</t>
  </si>
  <si>
    <t>Cenpa Comercial, SRL</t>
  </si>
  <si>
    <t>IMPRESORA KR, SRL</t>
  </si>
  <si>
    <t>Oficentro Oriental, SRL</t>
  </si>
  <si>
    <t>AH EDITORA OFFSET, SRL</t>
  </si>
  <si>
    <t>Sierra Peña Auto Service, SRL</t>
  </si>
  <si>
    <t>Obras Civiles Del Atlántico, SRL</t>
  </si>
  <si>
    <t>VASQUEZ REPUESTOS Y SERVICIOS PARA AUTOS, SRL</t>
  </si>
  <si>
    <t>Intesol Corporatión, SRL</t>
  </si>
  <si>
    <t>Prolimdes Comercial, SRL</t>
  </si>
  <si>
    <t>Impresora EA, SRL</t>
  </si>
  <si>
    <t>INCIMAS Ingenieros Civiles y Maquinarias, SRL</t>
  </si>
  <si>
    <t>D' Sanson Exquisiteces Alquileres, SRL</t>
  </si>
  <si>
    <t>Fis Soluciones SRL</t>
  </si>
  <si>
    <t>Otrojo EIRL</t>
  </si>
  <si>
    <t>Enterprise Management Solution Group -EMSCG, SRL</t>
  </si>
  <si>
    <t>Slyking Group SRL</t>
  </si>
  <si>
    <t>Dealcorp Investment, SRL</t>
  </si>
  <si>
    <t>AFS Intercultura, INC</t>
  </si>
  <si>
    <t>Instituto De Las Hijas De Maria Auxiliadora E Inspectoría Antillana San José</t>
  </si>
  <si>
    <t>Pontificia Universidad Católica Madre y Maestra</t>
  </si>
  <si>
    <t>Maikol José De la Rosa Ramírez</t>
  </si>
  <si>
    <t>JUAN CARLOS ALVAREZ ROMERO</t>
  </si>
  <si>
    <t>REC-Pago NCF:B1500000069 d/f 28/10/2022, por legalización de documentos (ISFODOSU). OR-00252-2021.</t>
  </si>
  <si>
    <t>REC-Pago fact. NCF: B1500000044 d/f  17/10/2022, por servicio de pintura de interior y exterior para la rectoría y los recintos del ISFODOSU, FEM, EMH y LNÑM. Cert. BS-0004990-2022. Menos avance del 20%.</t>
  </si>
  <si>
    <t>REC-Pago fact. No. NFC:B1500000032 d/f  06/06/2022, correp. al servicio de notarización de 177 contratos OR-00128-2020 RJVM.</t>
  </si>
  <si>
    <t>REC-Pago facts. según relación anexa, por ofrecer el serv. de mant. y servicios gestionados de universitas acad. y alojamiento de la infraestructura de la aplic. en servidores.  Según  Cert. CI-0000416-2022. USD94,348.00 a una tasa de DOP 54.2969.1er pago</t>
  </si>
  <si>
    <t>REC-Pago fact. 20220000000000196 d/f 20/10/2022, 1er. pago 50% modulo invest. y sus procesos operativos y cuantitativa en la 2da. versión diplomado virtual de invest. Educ. P/Docentes. Según Cert. No. CI-0000417-2022 EU1,798.20 a una tasa de RD$54.7449.</t>
  </si>
  <si>
    <t>REC-Pago Fact. EI228000008 d/f 27/10/22, corresp. al tercero y ultimo pago por el contenido del programa formativo según cert. No. CI-179-2019 adenda CI-0000193-2021, US$31,153 a una tasa  de RD$54.3431</t>
  </si>
  <si>
    <t>LNM-Cuarto pago de la orden de compra No. ISFODOSU-2021-00220, por la compra de remanente de provisiones para uso de la alimentación de los estudiantes del recinto, Según análisis de pago, NCF: B1500000132 d/f 05/08/2022.</t>
  </si>
  <si>
    <t>LNM-Noveno pago de la orden de compra No. ISFODOSU-2019-594, por la compra de remanentes de prodiciones para uso de la alimentación de los estudiantes del recinto, según análisis de pago NCF: B1500000133 d/f 05/08/2022.</t>
  </si>
  <si>
    <t>LNM-Segundo pago de la orden de compra No. ISFODOSU-2021-00359, por la compra de remanentes de provisiones para uso de la alimentación de los estudiantes del recinto, según análisis de pago NCF: B1500000131 d/f 05/08/2022.</t>
  </si>
  <si>
    <t>EPH-Contratación de servicios de transporte mes de septiembre, 2022 orden No. 2022-00140, fact. con No. NCF: B1500000205 d/f 26/09/2022.</t>
  </si>
  <si>
    <t>REC-Pago fact. NCF: B1500184393  d/f 28/10/2022 correspondiente a la cuenta 751071915 sumaria línea recinto, Octubre 2022.</t>
  </si>
  <si>
    <t>REC-Pago fact. NCF: B1500185430 d/f 10/11/2022, corresp. a la cuenta 734699053, líneas rectoría noviembre, 2022.</t>
  </si>
  <si>
    <t>REC-Pago fact. NCF:B1500185428 d/f 10/11/2022 corresp. a la cuenta 705001061 flotilla movil , noviembre 2022.</t>
  </si>
  <si>
    <t>REC-Pago fact.NCF:B1500185429 d/f 10/11/2022, corresp. a la cuenta 711982560 cental Rector, Noviembre 2022.</t>
  </si>
  <si>
    <t>REC-Pago relación de fact, por seguros complementarios para empleados del ISFODOSU, mes de noviembre 2022.</t>
  </si>
  <si>
    <t>REC-Pago fact. NCF: B1500004285 d/f 06/10/2022, corresp. a publicación de convocatoria en periódicos impresos de circulación nacional. OR-2022-00086.</t>
  </si>
  <si>
    <t>REC-Pago fact. NCF: B1500004288 d/f 06/10/2022, por publicación  de convocatoria en periodos impresos de circulación nacional OR-2022-00415.</t>
  </si>
  <si>
    <t>REC-Pago fact. NCF: B1500007430 d/f 04/10/2022, corresp. a publicaciones de convocatorias en periodico impresos de circulación nacional, según OR-2022-00087.</t>
  </si>
  <si>
    <t>REC-Pago relación de facts anexas por servicios de publicación de convocatorias en periódicos impresos de circulación nacional. Orden 2022-00414.</t>
  </si>
  <si>
    <t>LNM-Pago NCF:B1500047476 d/f 03/10/2022,  compra de provisiones (remanente) para el uso de los alimentación de los estudiantes del recinto según análisis de pago.</t>
  </si>
  <si>
    <t>LNM-Segundo pago de la orden de compra No. ISFODOSU-DAF-CM-2022-00170, por la compra de provisiones (carnes) uso de la alimentación de los estudiantes del recinto LNM, según análisis de pago, NCF: B1500047419 d/f 08/09/2022.</t>
  </si>
  <si>
    <t>LNM-Pago  NCF:B1500000457 d/f 06/10/22 por servicio de mantenimiento  y reparación de planta eléctrica, para operatividad del recinto , OR-2020-00255.</t>
  </si>
  <si>
    <t>REC-Pago fact. NCF:B1500000327 d/f 02/09/2022 corresp. a la adq. de equipos deportivos para los recintos del ISFODOSU, según cert. de contrato  BS-0008053-2022, pago único</t>
  </si>
  <si>
    <t>REC-Pago relación de facts. por adq. de agua purificada, para la Rectoría, OR-2021, consumo parcia</t>
  </si>
  <si>
    <t>REC-Pago fact. No. B1500000436 d/f 11/10/2022, adq. de baterías para recinto JVM, UM, según Cert-BS-011404-2022.</t>
  </si>
  <si>
    <t>UM-Pago fact. No. 60425, NCF: B1500001513 d/f 20/07/2022, solicitando el pago de la orden de compra No. ISFODOSU-2022-00164, por la adquisición de suministro oficina para uso en las diferentes áreas de este recinto UM.</t>
  </si>
  <si>
    <t>REC-Pago  fact. NCF:B1500003099 d/f 01/11/2022, por seguro complementario para 96 empleados del ISFODOSU, mes de noviembre  2022. Corresp. al periodo 01/11/2022 hasta el 30/11/2022.</t>
  </si>
  <si>
    <t>REC-Pago fact. B1500023024 d/f 14/10/2022, por adquisición de tickets de combustible para la rectoría del ISFODOSU. Cert. de contrato No. BS-0012605-2022. Pagos parciales.</t>
  </si>
  <si>
    <t>REC-Pago fact. B1500023308 d/f 02/11/2022, por la adquisición de tickets de combustible para la rectoría del ISFODOSU. Cert. contrato No. BS-0012605-2022. Pagos parciales.</t>
  </si>
  <si>
    <t>REC-Pago fact. NCF: B1500000147 d/f 06/10/2022, corresp. al suministro de lona tensada, para el recinto FEM, según OR-2022-00117. Pago único.</t>
  </si>
  <si>
    <t>REC-Pago NCF:B1500000346 d/f 05/10/2022, por adq. de estanterias y carros transportadores para almacenamiento y organización de areas de publicidad y del centro de la coord, de la biblioteca del ISFODOSU, cert. BS-0009987-2022.</t>
  </si>
  <si>
    <t>REC-Pago relación de facts. anexas, corresp. a la adquisición de camarotes  para la residencia estudiantiles del ISFODOSU. Según Cert.BS-0000685-2022, y BS-0000686-2022.</t>
  </si>
  <si>
    <t>REC-Pago fact. No. 002668930 NCF:B1500038383  d/f 07/11/2022, por inclusión de vehículos del ISFODOSU, póliza No. 2-2-502-0143806, vigencia 01/11/2022 al 03/05/2023.</t>
  </si>
  <si>
    <t>REC-Pago fact. NCF:B1500025170 d/f 01/11/2022, por seguro complementario para empleados del ISFODOSU, mes de noviembre 2022.</t>
  </si>
  <si>
    <t>REC-Cuarto pago de la orden de compra No. ISFODOSU-2022-00171, por compra de carnes para la alimentación  de los estudiantes  para el recinto, según análisis de pago, relación de facts. anexas. .</t>
  </si>
  <si>
    <t>REC-Pago NCF:B1500010036 d/f 11/10/2022, correspondiente a contrato de internet cuenta No. 570255 para el Recinto (LNÑM), Octubre 2022, por un monto US$2,657.07 a una tasa 54.0363</t>
  </si>
  <si>
    <t>REC-Pago fact. NCF:B1500010139 d/f 11/11/2022, corresp. a contrato de internet cuenta No. 570255 para el recinto LNÑM Noviembre 2022 por un monto US$2,657.06 a una tasa 54.5918.</t>
  </si>
  <si>
    <t>EPH-Pagofact. P28238, NCF:B1500000873 d/f 21/09/2022, adquisición de remanente de alimentos y bebidas, OR-2022-00103</t>
  </si>
  <si>
    <t>UM-Pago fact. No. 0206580 NCF:  B1500002788 d/f 03/10/2022, solicitando 1er. pago de la orden de compra ISFODOSU-2022-00081, por la adq. de agua embotellada para consumo de los estudiantes internos y semi-internos de este recinto UM.</t>
  </si>
  <si>
    <t>EMH-Pago relación de facts. por compra de botellones de agua, recinto EMH, según OR-008/22.</t>
  </si>
  <si>
    <t>REC-Pago fact. NCF: B1500000391 d/f 14/07/2022, corresp. a la adq. de escritorio para adecuación de espacios de oficinas de vicerrectoría de gestión. OR-00250-2022. Pago único.</t>
  </si>
  <si>
    <t>REC-Pago fact. NCF: B1500000473 d/f 26/09/2022, por servicio de capacitación de auditoria interna y congreso CIGEH  para colaboradores del ISFODOSU. Según orden de servicio No. 2022-00207. Pago único.</t>
  </si>
  <si>
    <t>FEM-Pago relación de facturas anexas corresp. a la compra de alimentos primer pago  de la OR-2022-00167.</t>
  </si>
  <si>
    <t>REC-Pago relación de facturas anexas, corresp. a la compra de alimentos. Pago de la OR-2022-00167. Recinto FEM.</t>
  </si>
  <si>
    <t>UM-Pago fact. No. 000320, NCF: B1500000287 d/f 07/10/2022, solicitando pago de la orden de compra ISFODOSU-2022-00314, por la adq. de textiles (set de sabanas y almohadas) para uso en la residencia estudiantil de este recinto UM.</t>
  </si>
  <si>
    <t>UM-Pago fact. No. NCF: B1500000285 d/f 27/09/2022, solicitando 3er. pago de la orden de compra ISFODOSU-2021-00290, por el serv. de mantenimiento prev. y/o correctivo de aires acond. y equipos de cocina industrial de este recinto UM.</t>
  </si>
  <si>
    <t>EMH-Pago fact. NCF: B1500000473 d/f 10/10/2022, por compra de Gasoil para abastecer generadores eléctricos. Recinto EMH, según OR-153/22.</t>
  </si>
  <si>
    <t>REC-Pago relación de facts. por servicio de alojamiento para estudiantes que participaran en la copa universitaria Banco Popular, según ORD-2022-00295. Cierre de la orden.</t>
  </si>
  <si>
    <t>REC-Pago fact. NCF: B1500000133 d/f 06/08/2022, corresp. a servicio de instalación eléctrica para el equipo de aire acondicionado UM. orden -00367-2022.</t>
  </si>
  <si>
    <t>REC-Pago relación de facts. anexas corresp. al servicio de mantenimiento preventivo de A/A y cuarto frio. orden 2022-00396.</t>
  </si>
  <si>
    <t>REC-Pago fact. NCF: B1500000359 d/f 05/10/2022. corresp. a seminario de practicas innovadoras 2022, titulado la Docencia en el Siglo XXI, el contexto Dominicano. ORD-2022-0037. Pago parcial</t>
  </si>
  <si>
    <t>EMH-Pago fact. NCF: B1500000568 d/f 11/10/2022, por la compra de alimentos, proceso de compra ISFODOSU-DAF-CM-2022-0155. Recinto EMH, según OR-304/22. cerrada.</t>
  </si>
  <si>
    <t>REC-Pago fact. NCF:B1500000560 d/f 03/10/2022, corresp. a la adq. de articulos de seguridad para la cocina y parqueos de Rectoría OR-00392-2022</t>
  </si>
  <si>
    <t>REC-Pago fact. B1500000089 d/f 29/09/2022, contratación de servicio de organización de evento, seminario de practicas innovadoras 2022. Orden 2022-00309. Pago único.</t>
  </si>
  <si>
    <t>LNM-Pago NCF:B1500000232 d/f 03/10/2022, por servicio de fumigación general de todos los niveles internos y externos en la diferentes áreas del Recinto según cert. BS-0007957-2022, según analisis de pago.</t>
  </si>
  <si>
    <t>REC-Pago facts. según relación anexa, por adq. de alimentos para los recintos para los recintos del ISFODOSU. OR-No. BS-0001993-2020, adenda BS-12131-2021.(Amort. 20% avance).</t>
  </si>
  <si>
    <t>UM-Pago ft. NCF: B1500001826, d/f 06/10/2022, solicitando 8vo pago de la orden de compra No. OR-2019-24, por los servicios de impresiones diversas para jornadas académicas(fotocopias blanco y negro 8.5 x 11) de este recinto UM.</t>
  </si>
  <si>
    <t>EMH-Pago fact. NCF: B1500000518 d/f 01/08/2022, por servicio de elaboración de Banner E impresión de certificados para el campamento y semana aniversario del recinto EMH, según OR 280/22.</t>
  </si>
  <si>
    <t>REC-Pago relación de facts. anexas, por contratación de servicios de impresión y encuadernación para actividades diversas del ISFODOSU. Según Cert. de contrato BS-0009755-2022. Avance 20%</t>
  </si>
  <si>
    <t>REC-Pago fact. No. B1500000339 d/f 04/10/2022, servicios de impresión de material informativo educativo para el ISFODOSU, según OR-00272-2022.</t>
  </si>
  <si>
    <t>REC-Pago relación de fact. anexas, servicios de mant. y/o reparación para flotilla de vehicular de la Rectoría. Según ORD-2022-00026.</t>
  </si>
  <si>
    <t>REC-Pago 1er y última cubicación NCF:B1500000075 d/f 04/11/2022 corresp. a la adquisición e instalación  de módulos de aulas para el recinto  JVM. del ISFODOSU, según CO-0001502-2022.</t>
  </si>
  <si>
    <t>FEM-Pago fact. No. 464 con B1500000496 d/f 31/08/2022, corresp. a los servicios de refrigerios para diversas actividades desarrolladas por nuestro recinto. Cuarto pago de la OR-2022-00114.</t>
  </si>
  <si>
    <t>JVM-Pago relación de facts. anexa, corresp. a la adq. de serv. de mantenimiento y rep. de vehículos Toyota Hilux 2012 OR-00040-2022 RJVM</t>
  </si>
  <si>
    <t>REC-Pago fact. NCF: B1500000030 d/f 12/10/2022, por suministro, colocación y puesto en marcha de 2 unidades de Breakers Terasaki 1200 AMPS el recinto UM. OR-2022-00395.</t>
  </si>
  <si>
    <t>FEM-Pago de fact. No. 1032 con el NCF: B1500001032 d/f 27/07/2022, por la compra de insumos de limpieza para limpieza para el recinto. 1er pago de la OR-2022-00197.</t>
  </si>
  <si>
    <t>LNM-Segundo pago de la orden de compra No. ISFODOSU-2021-00265, por la adq. de señaléticas para uso en el recinto, según análisis de pago , NCF: B1500000043 d/f 13/10/2022.</t>
  </si>
  <si>
    <t>EMH-Pago fat. NCF: B1500000828 d/f 12/08/22, por compra de vegetales, frutas, verduras y bebidas hidratantes, recinto EMH, según OR-71-22.</t>
  </si>
  <si>
    <t>FEM-Pago fact. B1500000856 d/f 05/10/2022, compra alimentos recinto, menos N/C b0400000019 d/f 14/10/2022. 7mo pago de la OR-2021-00375.</t>
  </si>
  <si>
    <t>FEM-Pago fact. B1500000858 d/f 05/10/2022, compra alimentos recinto. 4to pago de la OR-2022-00115.</t>
  </si>
  <si>
    <t>FEM-Pago fact. B1500000859 d/f  05/10/2022, compra alimentos recinto. Tercer pago de la OR-2022-00125.</t>
  </si>
  <si>
    <t>FEM-Pago fact. B1500000860 d/f 05/10/2022, compra de alimentos recintos. Tercer pago  de la OR-2022-00168.</t>
  </si>
  <si>
    <t>FEM-Pago fact. B1500000861 d/f 05/10/2022, compra de alimentos recintos. Tercer pago  de la OR-2022-00182.</t>
  </si>
  <si>
    <t>FEM-Pago fact. B1500000867 d/f 05/10/2022, compra de vegetales, frutas, verduras y bebidas hidratantes, recinto  EMH,  de la OR-71/22.</t>
  </si>
  <si>
    <t>UM-Pago NCF:B1500000847, d/f 04/10/2022, Primer pago de la orden OR-2022-00212, por adquisición de cereales y carbohidratos para consumo de los estudiantes</t>
  </si>
  <si>
    <t>UM-Pago fact. NCF: B1500000844 d/f 04/10/2022,solicitando 2do. pago de la orden de compra ISFODOSU-2022-00214, por la adquisición de carnes y embutidos para consumo de los internos y semi-internos de este recinto UM.</t>
  </si>
  <si>
    <t>REC-Avance del 20% por servicio de adecuación eléctrica para el recinto FEM y Rectoría del ISFODOSU. Contra fianza de garantía de buen uso del anticipo. Cert. de contrato BS-0011407-2022.</t>
  </si>
  <si>
    <t>JVM-Pago NCF:B1500000149 d/f 27/07/2022, corresp. a  la adquisición de maquinarias y equipos para mantenimiento OR-00206-2022, ISFODOSU.</t>
  </si>
  <si>
    <t>EPH-Adquisición de alimentos y bebidas para uso del recinto EPH, según OR-2020-00068. Fact.  #710 con NCF  B1500000470 d/f 27/09/2022.</t>
  </si>
  <si>
    <t>EPH-Pago adquisición de remanentes de alimentos y bebidas. Orden ISFODOSU-2022-00102, fact. No. 711, con NCF: B1500000471 d/f 27/09/2022. (cierre de orden).</t>
  </si>
  <si>
    <t>LNM-Pago según relación anexa, ORD- de compra No. 2021-00129. por la adq. de provisiones para la alimentación de los estudiantes del  recinto LNM,</t>
  </si>
  <si>
    <t>REC-Fact. NCF: B1500000361 d/f 29/07/22, por servicios de almuerzo y refrigerio para 61 persona los días 28 y 29 de julio 2022 recinto LNNM encuentro para directores, coord. pedagógicos psicólogos y técnicos distritales, según OR-2022-00251.</t>
  </si>
  <si>
    <t>REC-Pago según relación de facts. anexa, ORD. de compra No. ISFODOSU-2022-00116. Por adquisición de provisiones para la alimentación de estudiantes del FEM.</t>
  </si>
  <si>
    <t>JVM-Pago de fact. No. NCF: B1500000324 d/f 27/06/2022, corresp. a la adq. de servicio de transporte y alimentación para docentes y estudiantes 80 personas para el recinto JVM. OR-00093-2022 RJVM.</t>
  </si>
  <si>
    <t>FEM-Pago ft. con NCF: B1500000134 d/f 01/09/2022, corresp. a la compra de alimentos. Segundo pago de la OR-2022-00124.</t>
  </si>
  <si>
    <t>EMH-Pago B1500000118 d/f 04/10/22, por compra de alimentos para los estudiantes, Recinto EMH, según OR-307/22.</t>
  </si>
  <si>
    <t>REC-Pago fact. NCF: B1500000014 d/f 08/09/2022, por servicios fotográficos para diferentes actividades del ISFODOSU. ORD.00320.2022</t>
  </si>
  <si>
    <t>UM-Pago fact.22004949, NCF:B1500000511 d/f 30/08/2022, solicitando 1er pago de la OR-2022-00106, por adq. de artículos de limpieza para uso en las áreas del Recinto</t>
  </si>
  <si>
    <t>REC-Pago fact. B1500000152  d/f 23/09/2022, por 1 servicio de capacitación de felicidad laboral para 5 colaboradores del ISFODOSU. según OR. de servicio No 2022-00130.Pago único.</t>
  </si>
  <si>
    <t>LNM-Para saldar orden de compra No. ISFODOSU-2022-00234, por la compra de remanentes de provisiones para uso de la alimentación de los estudiantes del recinto, según análisis de pago, NCF: B1500000235 d/f 28/09/2022.</t>
  </si>
  <si>
    <t>LNM-Quinto pago  de la orden compra No. ISFODOSU-2021-00222, por la compra de remanentes de provisiones para uso de la alimentación de los estudiantes del recinto, según análisis de pago, NCF: B1500000237 d/f 28/09/2022.</t>
  </si>
  <si>
    <t>LNM-Segundo pago de la orden de compra No. ISFODOSU-2022-00357, por la compra de remantes de provisiones para uso de la alimentación de los estudiantes del recinto, según análisis de pago, NCF: B1500000236 d/f 28/09/2022.</t>
  </si>
  <si>
    <t>LNM-Tercer pago a la orden de compra No. ISFODOSU-2022-00237, por la compra de remanente de provisiones para uso de la alimentación de los estudiantes del recinto, según análisis de pago, NCF: B1500000238 d/f 28/09/2022.</t>
  </si>
  <si>
    <t>EMH-Pago NCF:B1500000123 d/f 14/09/22 por servicio de refrigerios para celebración de semana de aniversario, Recinto EMH. según OR-366/22.</t>
  </si>
  <si>
    <t>FEM-Pago relación de fact. anexas, corresp. a la compra de alimento. Primer pago de la OR-2022-00376.</t>
  </si>
  <si>
    <t>EMH-Pago fact. NCF: B1500000010 d/f 07/10/2022, por compra de alimentos recinto EMH, según OR-305/22. Y documentos anexos.</t>
  </si>
  <si>
    <t>REC-Segundo pago fact. NCF. B1500000006 d/f 04/11/2022, por gestión de forma conjunta de los programas de movilidad internacional para docentes y estudiantes que desarrolle el ISFODOSU. Según  Cert. CI-0000309-2019. adenda CI-0000469-2022.</t>
  </si>
  <si>
    <t>REC-2do pago fact. NCF: B1500000034 d/f 17/10/2022, por gestión de act. dirigidas al Fort. de las áreas de Des. curricular Vic.  Acad. Des. del Prog. de Form. de Dir de Centros y Gestores Educ. por Comp. Des. por la Vic. Inv. y Postgr. Cert. CI-0000179-22</t>
  </si>
  <si>
    <t>REC-Pago fact. NCF: B1500000696 d/f 18/10/2022,uso y Goce compartido de algunas inst. físicas, previamente identificadas con el recinto EPH de ISFODOSU. según Cert. CI-109-Rescindidas. Nueva Cert-CI-97-2022</t>
  </si>
  <si>
    <t>REC-Pago relación de fact. anexas, corresp. a la participación de los profesores del ISFODOSU en el XII congreso Iberoamericano de docencia universitaria. Según Cert. CI-452-2022. Pago total.</t>
  </si>
  <si>
    <t>JVM-Pago NCF:B1500000188 d/f 03/10/2022, corresp. la adquisición de alimentos y bebidas para personas Recinto JVM, OR-2022-299.</t>
  </si>
  <si>
    <t>REC-Pg.NCF:B1500000017 d/f 01/11/2022 por contratación de servicio de prod. audiovisuales y operativa para asumir toda la  coord. y  realiz. de las grabaciones, insumo fotograficos y edición del evento de graduación ordinaría del ISFODOSU, OR-454-22, pg.</t>
  </si>
  <si>
    <t>REC-Pago de fact. B1500000090 d/f 04/10/2022, servicios de refrigerios y almuerzos para actividades de la rectoría del ISFODOSU. Según orden 2022-00271.</t>
  </si>
  <si>
    <t>REC-Pago fact. No.2022-11, NCF:B1500000045 d/f 13/10/2022, por servicio de hospedaje con alimentación, uso del gran salon, salones, según fact. y recibido conforme anexo cert. CI-0000263-2021 (amort. del 20%).</t>
  </si>
  <si>
    <t>REC-Pago fact.2022-10, NCF:B1500000044 d/f 29/09/2022, por servicios de hospedaje con alimentación uso del gran salón, salones, según fact. y recibido conforme anexo cert. CI-0000263-2021 (amort. del 20%).</t>
  </si>
  <si>
    <t>06/06/2022</t>
  </si>
  <si>
    <t>01/06/2022</t>
  </si>
  <si>
    <t>08/08/2022</t>
  </si>
  <si>
    <t>15/11/2022</t>
  </si>
  <si>
    <t>10/11/2022</t>
  </si>
  <si>
    <t>01/11/2022</t>
  </si>
  <si>
    <t>16/05/2022</t>
  </si>
  <si>
    <t>09/06/2022</t>
  </si>
  <si>
    <t>20/07/2022</t>
  </si>
  <si>
    <t>02/11/2022</t>
  </si>
  <si>
    <t>07/11/2022</t>
  </si>
  <si>
    <t>11/11/2022</t>
  </si>
  <si>
    <t>26/07/2022</t>
  </si>
  <si>
    <t>06/08/2022</t>
  </si>
  <si>
    <t>29/06/2022</t>
  </si>
  <si>
    <t>05/07/2022</t>
  </si>
  <si>
    <t>04/11/2022</t>
  </si>
  <si>
    <t>12/08/2022</t>
  </si>
  <si>
    <t>24/11/2022</t>
  </si>
  <si>
    <t>18/11/2022</t>
  </si>
  <si>
    <t>03/11/2022</t>
  </si>
  <si>
    <t>09/11/2022</t>
  </si>
  <si>
    <t>17/11/2022</t>
  </si>
  <si>
    <t>21/11/2022</t>
  </si>
  <si>
    <t>22/11/2022</t>
  </si>
  <si>
    <t>16/11/2022</t>
  </si>
  <si>
    <t>23/11/2022</t>
  </si>
  <si>
    <t>28/11/2022</t>
  </si>
  <si>
    <t>30/11/2022</t>
  </si>
  <si>
    <t>29/11/2022</t>
  </si>
  <si>
    <t>08/11/2022</t>
  </si>
  <si>
    <t xml:space="preserve">Corresp. Noviembre 2022 </t>
  </si>
  <si>
    <t>PAGO A PROVEEDORES AL 30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</si>
</sst>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/m/yy;@"/>
  </numFmts>
  <fonts count="11" x14ac:knownFonts="1">
    <font>
      <sz val="11"/>
      <color indexed="8"/>
      <name val="Calibri"/>
      <family val="2"/>
      <scheme val="minor"/>
    </font>
    <font>
      <b/>
      <sz val="12"/>
      <color indexed="8"/>
      <name val="Calibri"/>
      <family val="2"/>
    </font>
    <font>
      <sz val="9"/>
      <color indexed="8"/>
      <name val="Calibri"/>
      <family val="2"/>
    </font>
    <font>
      <sz val="11"/>
      <color indexed="8"/>
      <name val="Calibri"/>
      <family val="2"/>
      <scheme val="minor"/>
    </font>
    <font>
      <sz val="14"/>
      <color indexed="8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b/>
      <sz val="12"/>
      <color theme="0"/>
      <name val="Times New Roman"/>
      <family val="1"/>
    </font>
    <font>
      <sz val="12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9">
    <xf numFmtId="0" fontId="0" fillId="0" borderId="0" xfId="0"/>
    <xf numFmtId="49" fontId="1" fillId="2" borderId="1" xfId="0" applyNumberFormat="1" applyFont="1" applyFill="1" applyBorder="1" applyAlignment="1">
      <alignment horizontal="left"/>
    </xf>
    <xf numFmtId="49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 wrapText="1"/>
    </xf>
    <xf numFmtId="43" fontId="4" fillId="0" borderId="0" xfId="1" applyFont="1" applyAlignment="1">
      <alignment horizontal="center" wrapText="1"/>
    </xf>
    <xf numFmtId="0" fontId="5" fillId="0" borderId="0" xfId="0" applyFont="1"/>
    <xf numFmtId="0" fontId="6" fillId="0" borderId="0" xfId="0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6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7" fillId="0" borderId="0" xfId="0" applyFont="1"/>
    <xf numFmtId="0" fontId="4" fillId="0" borderId="0" xfId="0" applyFont="1" applyAlignment="1">
      <alignment horizontal="center" vertical="center"/>
    </xf>
    <xf numFmtId="43" fontId="4" fillId="0" borderId="0" xfId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/>
    <xf numFmtId="43" fontId="4" fillId="0" borderId="0" xfId="1" applyFont="1" applyAlignment="1"/>
    <xf numFmtId="164" fontId="4" fillId="0" borderId="0" xfId="0" applyNumberFormat="1" applyFont="1"/>
    <xf numFmtId="49" fontId="9" fillId="3" borderId="1" xfId="0" applyNumberFormat="1" applyFont="1" applyFill="1" applyBorder="1" applyAlignment="1">
      <alignment horizontal="center" vertical="center" wrapText="1"/>
    </xf>
    <xf numFmtId="43" fontId="9" fillId="3" borderId="1" xfId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5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3" fontId="10" fillId="0" borderId="1" xfId="1" applyFont="1" applyBorder="1" applyAlignment="1">
      <alignment horizontal="center" vertical="center" wrapText="1"/>
    </xf>
    <xf numFmtId="43" fontId="10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8" fillId="4" borderId="2" xfId="0" applyFont="1" applyFill="1" applyBorder="1"/>
    <xf numFmtId="43" fontId="8" fillId="4" borderId="2" xfId="1" applyFont="1" applyFill="1" applyBorder="1" applyAlignment="1"/>
    <xf numFmtId="164" fontId="8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left"/>
    </xf>
    <xf numFmtId="0" fontId="10" fillId="0" borderId="1" xfId="0" applyNumberFormat="1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11705</xdr:colOff>
      <xdr:row>0</xdr:row>
      <xdr:rowOff>0</xdr:rowOff>
    </xdr:from>
    <xdr:ext cx="1150345" cy="857250"/>
    <xdr:pic>
      <xdr:nvPicPr>
        <xdr:cNvPr id="2" name="Imagen 1">
          <a:extLst>
            <a:ext uri="{FF2B5EF4-FFF2-40B4-BE49-F238E27FC236}">
              <a16:creationId xmlns:a16="http://schemas.microsoft.com/office/drawing/2014/main" id="{44430E0F-C7AD-4854-812D-9CD0E2DE76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7624"/>
        <a:stretch/>
      </xdr:blipFill>
      <xdr:spPr>
        <a:xfrm>
          <a:off x="6202955" y="0"/>
          <a:ext cx="1150345" cy="8572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3"/>
  <sheetViews>
    <sheetView tabSelected="1" view="pageBreakPreview" topLeftCell="A133" zoomScale="60" zoomScaleNormal="100" workbookViewId="0">
      <selection activeCell="F11" sqref="F11"/>
    </sheetView>
  </sheetViews>
  <sheetFormatPr baseColWidth="10" defaultColWidth="9.140625" defaultRowHeight="18.75" x14ac:dyDescent="0.3"/>
  <cols>
    <col min="1" max="1" width="9.140625" style="18"/>
    <col min="2" max="2" width="18.28515625" style="18" customWidth="1"/>
    <col min="3" max="3" width="20.28515625" style="18" customWidth="1"/>
    <col min="4" max="4" width="17.42578125" style="18" customWidth="1"/>
    <col min="5" max="5" width="23.42578125" style="18" customWidth="1"/>
    <col min="6" max="6" width="37.28515625" style="18" customWidth="1"/>
    <col min="7" max="7" width="22.85546875" style="19" customWidth="1"/>
    <col min="8" max="8" width="25.28515625" style="18" customWidth="1"/>
    <col min="9" max="9" width="15.5703125" style="18" customWidth="1"/>
    <col min="10" max="10" width="12.28515625" style="18" customWidth="1"/>
    <col min="11" max="11" width="17" style="20" customWidth="1"/>
    <col min="12" max="16384" width="9.140625" style="18"/>
  </cols>
  <sheetData>
    <row r="1" spans="1:11" s="14" customFormat="1" x14ac:dyDescent="0.3">
      <c r="A1" s="11"/>
      <c r="B1" s="11"/>
      <c r="C1" s="11"/>
      <c r="D1" s="11"/>
      <c r="E1" s="11"/>
      <c r="F1" s="11"/>
      <c r="G1" s="12"/>
      <c r="H1" s="12"/>
      <c r="I1" s="12"/>
      <c r="J1" s="11"/>
      <c r="K1" s="13"/>
    </row>
    <row r="2" spans="1:11" s="14" customFormat="1" x14ac:dyDescent="0.3">
      <c r="A2" s="11"/>
      <c r="B2" s="11"/>
      <c r="C2" s="11"/>
      <c r="D2" s="11"/>
      <c r="E2" s="11"/>
      <c r="F2" s="11"/>
      <c r="G2" s="12"/>
      <c r="H2" s="12"/>
      <c r="I2" s="12"/>
      <c r="J2" s="11"/>
      <c r="K2" s="13"/>
    </row>
    <row r="3" spans="1:11" s="14" customFormat="1" x14ac:dyDescent="0.3">
      <c r="A3" s="11"/>
      <c r="B3" s="11"/>
      <c r="C3" s="11"/>
      <c r="D3" s="11"/>
      <c r="E3" s="11"/>
      <c r="F3" s="11"/>
      <c r="G3" s="12"/>
      <c r="H3" s="12"/>
      <c r="I3" s="12"/>
      <c r="J3" s="11"/>
      <c r="K3" s="13"/>
    </row>
    <row r="4" spans="1:11" s="14" customFormat="1" x14ac:dyDescent="0.3">
      <c r="A4" s="11"/>
      <c r="B4" s="11"/>
      <c r="C4" s="11"/>
      <c r="D4" s="11"/>
      <c r="E4" s="11"/>
      <c r="F4" s="11"/>
      <c r="G4" s="12"/>
      <c r="H4" s="12"/>
      <c r="I4" s="12"/>
      <c r="J4" s="11"/>
      <c r="K4" s="13"/>
    </row>
    <row r="5" spans="1:11" s="14" customFormat="1" x14ac:dyDescent="0.3">
      <c r="A5" s="34" t="s">
        <v>119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s="14" customFormat="1" x14ac:dyDescent="0.3">
      <c r="A6" s="34" t="s">
        <v>337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s="14" customFormat="1" x14ac:dyDescent="0.3">
      <c r="A7" s="6"/>
      <c r="B7" s="6"/>
      <c r="C7" s="6"/>
      <c r="D7" s="6"/>
      <c r="E7" s="6"/>
      <c r="F7" s="6"/>
      <c r="G7" s="7"/>
      <c r="H7" s="7"/>
      <c r="I7" s="7"/>
      <c r="J7" s="6"/>
      <c r="K7" s="10"/>
    </row>
    <row r="8" spans="1:11" s="14" customFormat="1" x14ac:dyDescent="0.3">
      <c r="A8" s="8" t="s">
        <v>336</v>
      </c>
      <c r="B8" s="11"/>
      <c r="C8" s="11"/>
      <c r="D8" s="11"/>
      <c r="E8" s="11"/>
      <c r="F8" s="11"/>
      <c r="G8" s="12"/>
      <c r="H8" s="12"/>
      <c r="I8" s="12"/>
      <c r="J8" s="9" t="s">
        <v>120</v>
      </c>
      <c r="K8" s="10">
        <f ca="1">+TODAY()</f>
        <v>44907</v>
      </c>
    </row>
    <row r="9" spans="1:11" s="14" customFormat="1" x14ac:dyDescent="0.3">
      <c r="A9" s="15"/>
      <c r="B9" s="15"/>
      <c r="C9" s="15"/>
      <c r="D9" s="15"/>
      <c r="E9" s="15"/>
      <c r="F9" s="15"/>
      <c r="G9" s="16"/>
      <c r="H9" s="16"/>
      <c r="I9" s="16"/>
      <c r="J9" s="15"/>
      <c r="K9" s="17"/>
    </row>
    <row r="10" spans="1:11" s="15" customFormat="1" ht="47.25" x14ac:dyDescent="0.25">
      <c r="A10" s="21" t="s">
        <v>109</v>
      </c>
      <c r="B10" s="21" t="s">
        <v>110</v>
      </c>
      <c r="C10" s="21" t="s">
        <v>111</v>
      </c>
      <c r="D10" s="21" t="s">
        <v>112</v>
      </c>
      <c r="E10" s="21" t="s">
        <v>0</v>
      </c>
      <c r="F10" s="21" t="s">
        <v>113</v>
      </c>
      <c r="G10" s="22" t="s">
        <v>114</v>
      </c>
      <c r="H10" s="23" t="s">
        <v>115</v>
      </c>
      <c r="I10" s="23" t="s">
        <v>116</v>
      </c>
      <c r="J10" s="23" t="s">
        <v>117</v>
      </c>
      <c r="K10" s="24" t="s">
        <v>118</v>
      </c>
    </row>
    <row r="11" spans="1:11" ht="104.25" customHeight="1" x14ac:dyDescent="0.3">
      <c r="A11" s="25">
        <v>1</v>
      </c>
      <c r="B11" s="26" t="s">
        <v>323</v>
      </c>
      <c r="C11" s="38">
        <v>8485</v>
      </c>
      <c r="D11" s="26" t="s">
        <v>135</v>
      </c>
      <c r="E11" s="27" t="s">
        <v>1</v>
      </c>
      <c r="F11" s="27" t="s">
        <v>200</v>
      </c>
      <c r="G11" s="28">
        <v>37760</v>
      </c>
      <c r="H11" s="29">
        <f>+G11</f>
        <v>37760</v>
      </c>
      <c r="I11" s="29">
        <f t="shared" ref="I11:I42" si="0">+G11-H11</f>
        <v>0</v>
      </c>
      <c r="J11" s="25" t="s">
        <v>121</v>
      </c>
      <c r="K11" s="30">
        <f t="shared" ref="K11:K42" si="1">+B11+15</f>
        <v>44904</v>
      </c>
    </row>
    <row r="12" spans="1:11" ht="114" customHeight="1" x14ac:dyDescent="0.3">
      <c r="A12" s="25">
        <v>2</v>
      </c>
      <c r="B12" s="26" t="s">
        <v>324</v>
      </c>
      <c r="C12" s="38">
        <v>8177</v>
      </c>
      <c r="D12" s="26" t="s">
        <v>131</v>
      </c>
      <c r="E12" s="27" t="s">
        <v>159</v>
      </c>
      <c r="F12" s="27" t="s">
        <v>201</v>
      </c>
      <c r="G12" s="28">
        <v>9311610.0099999998</v>
      </c>
      <c r="H12" s="29">
        <f t="shared" ref="H12:H75" si="2">+G12</f>
        <v>9311610.0099999998</v>
      </c>
      <c r="I12" s="29">
        <f t="shared" si="0"/>
        <v>0</v>
      </c>
      <c r="J12" s="25" t="s">
        <v>121</v>
      </c>
      <c r="K12" s="30">
        <f t="shared" si="1"/>
        <v>44898</v>
      </c>
    </row>
    <row r="13" spans="1:11" ht="135.75" customHeight="1" x14ac:dyDescent="0.3">
      <c r="A13" s="25">
        <v>3</v>
      </c>
      <c r="B13" s="26" t="s">
        <v>324</v>
      </c>
      <c r="C13" s="38">
        <v>8208</v>
      </c>
      <c r="D13" s="26" t="s">
        <v>305</v>
      </c>
      <c r="E13" s="27" t="s">
        <v>160</v>
      </c>
      <c r="F13" s="27" t="s">
        <v>202</v>
      </c>
      <c r="G13" s="28">
        <v>104430</v>
      </c>
      <c r="H13" s="29">
        <f t="shared" si="2"/>
        <v>104430</v>
      </c>
      <c r="I13" s="29">
        <f t="shared" si="0"/>
        <v>0</v>
      </c>
      <c r="J13" s="25" t="s">
        <v>121</v>
      </c>
      <c r="K13" s="30">
        <f t="shared" si="1"/>
        <v>44898</v>
      </c>
    </row>
    <row r="14" spans="1:11" ht="120" customHeight="1" x14ac:dyDescent="0.3">
      <c r="A14" s="25">
        <v>4</v>
      </c>
      <c r="B14" s="26" t="s">
        <v>325</v>
      </c>
      <c r="C14" s="38">
        <v>7655</v>
      </c>
      <c r="D14" s="26" t="s">
        <v>306</v>
      </c>
      <c r="E14" s="27" t="s">
        <v>161</v>
      </c>
      <c r="F14" s="27" t="s">
        <v>203</v>
      </c>
      <c r="G14" s="28">
        <v>2523757.11</v>
      </c>
      <c r="H14" s="29">
        <f t="shared" si="2"/>
        <v>2523757.11</v>
      </c>
      <c r="I14" s="29">
        <f t="shared" si="0"/>
        <v>0</v>
      </c>
      <c r="J14" s="25" t="s">
        <v>121</v>
      </c>
      <c r="K14" s="30">
        <f t="shared" si="1"/>
        <v>44883</v>
      </c>
    </row>
    <row r="15" spans="1:11" ht="95.25" customHeight="1" x14ac:dyDescent="0.3">
      <c r="A15" s="25">
        <v>5</v>
      </c>
      <c r="B15" s="26" t="s">
        <v>325</v>
      </c>
      <c r="C15" s="38">
        <v>7655</v>
      </c>
      <c r="D15" s="26" t="s">
        <v>307</v>
      </c>
      <c r="E15" s="27" t="s">
        <v>161</v>
      </c>
      <c r="F15" s="27" t="s">
        <v>203</v>
      </c>
      <c r="G15" s="28">
        <v>2523757.11</v>
      </c>
      <c r="H15" s="29">
        <f t="shared" si="2"/>
        <v>2523757.11</v>
      </c>
      <c r="I15" s="29">
        <f t="shared" si="0"/>
        <v>0</v>
      </c>
      <c r="J15" s="25" t="s">
        <v>121</v>
      </c>
      <c r="K15" s="30">
        <f t="shared" si="1"/>
        <v>44883</v>
      </c>
    </row>
    <row r="16" spans="1:11" ht="141" customHeight="1" x14ac:dyDescent="0.3">
      <c r="A16" s="25">
        <v>6</v>
      </c>
      <c r="B16" s="26" t="s">
        <v>326</v>
      </c>
      <c r="C16" s="38">
        <v>7858</v>
      </c>
      <c r="D16" s="26" t="s">
        <v>130</v>
      </c>
      <c r="E16" s="27" t="s">
        <v>145</v>
      </c>
      <c r="F16" s="27" t="s">
        <v>204</v>
      </c>
      <c r="G16" s="28">
        <v>97318.399999999994</v>
      </c>
      <c r="H16" s="29">
        <f t="shared" si="2"/>
        <v>97318.399999999994</v>
      </c>
      <c r="I16" s="29">
        <f t="shared" si="0"/>
        <v>0</v>
      </c>
      <c r="J16" s="25" t="s">
        <v>121</v>
      </c>
      <c r="K16" s="30">
        <f t="shared" si="1"/>
        <v>44889</v>
      </c>
    </row>
    <row r="17" spans="1:11" ht="154.5" customHeight="1" x14ac:dyDescent="0.3">
      <c r="A17" s="25">
        <v>7</v>
      </c>
      <c r="B17" s="26" t="s">
        <v>327</v>
      </c>
      <c r="C17" s="38">
        <v>8152</v>
      </c>
      <c r="D17" s="26" t="s">
        <v>138</v>
      </c>
      <c r="E17" s="27" t="s">
        <v>162</v>
      </c>
      <c r="F17" s="27" t="s">
        <v>205</v>
      </c>
      <c r="G17" s="28">
        <v>1701508.32</v>
      </c>
      <c r="H17" s="29">
        <f t="shared" si="2"/>
        <v>1701508.32</v>
      </c>
      <c r="I17" s="29">
        <f t="shared" si="0"/>
        <v>0</v>
      </c>
      <c r="J17" s="25" t="s">
        <v>121</v>
      </c>
      <c r="K17" s="30">
        <f t="shared" si="1"/>
        <v>44897</v>
      </c>
    </row>
    <row r="18" spans="1:11" ht="155.25" customHeight="1" x14ac:dyDescent="0.3">
      <c r="A18" s="25">
        <v>8</v>
      </c>
      <c r="B18" s="26" t="s">
        <v>328</v>
      </c>
      <c r="C18" s="38">
        <v>8274</v>
      </c>
      <c r="D18" s="26" t="s">
        <v>24</v>
      </c>
      <c r="E18" s="27" t="s">
        <v>163</v>
      </c>
      <c r="F18" s="27" t="s">
        <v>206</v>
      </c>
      <c r="G18" s="28">
        <v>44059.97</v>
      </c>
      <c r="H18" s="29">
        <f t="shared" si="2"/>
        <v>44059.97</v>
      </c>
      <c r="I18" s="29">
        <f t="shared" si="0"/>
        <v>0</v>
      </c>
      <c r="J18" s="25" t="s">
        <v>121</v>
      </c>
      <c r="K18" s="30">
        <f t="shared" si="1"/>
        <v>44901</v>
      </c>
    </row>
    <row r="19" spans="1:11" ht="85.5" customHeight="1" x14ac:dyDescent="0.3">
      <c r="A19" s="25">
        <v>9</v>
      </c>
      <c r="B19" s="26" t="s">
        <v>329</v>
      </c>
      <c r="C19" s="38">
        <v>8307</v>
      </c>
      <c r="D19" s="26" t="s">
        <v>24</v>
      </c>
      <c r="E19" s="27" t="s">
        <v>163</v>
      </c>
      <c r="F19" s="27" t="s">
        <v>207</v>
      </c>
      <c r="G19" s="28">
        <v>9250</v>
      </c>
      <c r="H19" s="29">
        <f t="shared" si="2"/>
        <v>9250</v>
      </c>
      <c r="I19" s="29">
        <f t="shared" si="0"/>
        <v>0</v>
      </c>
      <c r="J19" s="25" t="s">
        <v>121</v>
      </c>
      <c r="K19" s="30">
        <f t="shared" si="1"/>
        <v>44902</v>
      </c>
    </row>
    <row r="20" spans="1:11" ht="84" customHeight="1" x14ac:dyDescent="0.3">
      <c r="A20" s="25">
        <v>10</v>
      </c>
      <c r="B20" s="26" t="s">
        <v>328</v>
      </c>
      <c r="C20" s="38">
        <v>8286</v>
      </c>
      <c r="D20" s="26" t="s">
        <v>24</v>
      </c>
      <c r="E20" s="27" t="s">
        <v>163</v>
      </c>
      <c r="F20" s="27" t="s">
        <v>208</v>
      </c>
      <c r="G20" s="28">
        <v>32896</v>
      </c>
      <c r="H20" s="29">
        <f t="shared" si="2"/>
        <v>32896</v>
      </c>
      <c r="I20" s="29">
        <f t="shared" si="0"/>
        <v>0</v>
      </c>
      <c r="J20" s="25" t="s">
        <v>121</v>
      </c>
      <c r="K20" s="30">
        <f t="shared" si="1"/>
        <v>44901</v>
      </c>
    </row>
    <row r="21" spans="1:11" ht="102.75" customHeight="1" x14ac:dyDescent="0.3">
      <c r="A21" s="25">
        <v>11</v>
      </c>
      <c r="B21" s="26" t="s">
        <v>330</v>
      </c>
      <c r="C21" s="38">
        <v>8076</v>
      </c>
      <c r="D21" s="26" t="s">
        <v>3</v>
      </c>
      <c r="E21" s="27" t="s">
        <v>7</v>
      </c>
      <c r="F21" s="27" t="s">
        <v>209</v>
      </c>
      <c r="G21" s="28">
        <v>81500</v>
      </c>
      <c r="H21" s="29">
        <f t="shared" si="2"/>
        <v>81500</v>
      </c>
      <c r="I21" s="29">
        <f t="shared" si="0"/>
        <v>0</v>
      </c>
      <c r="J21" s="25" t="s">
        <v>121</v>
      </c>
      <c r="K21" s="30">
        <f t="shared" si="1"/>
        <v>44896</v>
      </c>
    </row>
    <row r="22" spans="1:11" ht="87" customHeight="1" x14ac:dyDescent="0.3">
      <c r="A22" s="25">
        <v>12</v>
      </c>
      <c r="B22" s="26" t="s">
        <v>331</v>
      </c>
      <c r="C22" s="38">
        <v>8384</v>
      </c>
      <c r="D22" s="26" t="s">
        <v>135</v>
      </c>
      <c r="E22" s="27" t="s">
        <v>9</v>
      </c>
      <c r="F22" s="27" t="s">
        <v>210</v>
      </c>
      <c r="G22" s="28">
        <v>77783.759999999995</v>
      </c>
      <c r="H22" s="29">
        <f t="shared" si="2"/>
        <v>77783.759999999995</v>
      </c>
      <c r="I22" s="29">
        <f t="shared" si="0"/>
        <v>0</v>
      </c>
      <c r="J22" s="25" t="s">
        <v>121</v>
      </c>
      <c r="K22" s="30">
        <f t="shared" si="1"/>
        <v>44903</v>
      </c>
    </row>
    <row r="23" spans="1:11" ht="81.75" customHeight="1" x14ac:dyDescent="0.3">
      <c r="A23" s="25">
        <v>13</v>
      </c>
      <c r="B23" s="26" t="s">
        <v>330</v>
      </c>
      <c r="C23" s="38">
        <v>8059</v>
      </c>
      <c r="D23" s="26" t="s">
        <v>308</v>
      </c>
      <c r="E23" s="27" t="s">
        <v>9</v>
      </c>
      <c r="F23" s="27" t="s">
        <v>211</v>
      </c>
      <c r="G23" s="28">
        <v>35711.15</v>
      </c>
      <c r="H23" s="29">
        <f t="shared" si="2"/>
        <v>35711.15</v>
      </c>
      <c r="I23" s="29">
        <f t="shared" si="0"/>
        <v>0</v>
      </c>
      <c r="J23" s="25" t="s">
        <v>121</v>
      </c>
      <c r="K23" s="30">
        <f t="shared" si="1"/>
        <v>44896</v>
      </c>
    </row>
    <row r="24" spans="1:11" ht="75" customHeight="1" x14ac:dyDescent="0.3">
      <c r="A24" s="25">
        <v>14</v>
      </c>
      <c r="B24" s="26" t="s">
        <v>308</v>
      </c>
      <c r="C24" s="38">
        <v>8028</v>
      </c>
      <c r="D24" s="26" t="s">
        <v>309</v>
      </c>
      <c r="E24" s="27" t="s">
        <v>9</v>
      </c>
      <c r="F24" s="27" t="s">
        <v>212</v>
      </c>
      <c r="G24" s="28">
        <v>571491.61</v>
      </c>
      <c r="H24" s="29">
        <f t="shared" si="2"/>
        <v>571491.61</v>
      </c>
      <c r="I24" s="29">
        <f t="shared" si="0"/>
        <v>0</v>
      </c>
      <c r="J24" s="25" t="s">
        <v>121</v>
      </c>
      <c r="K24" s="30">
        <f t="shared" si="1"/>
        <v>44895</v>
      </c>
    </row>
    <row r="25" spans="1:11" ht="97.5" customHeight="1" x14ac:dyDescent="0.3">
      <c r="A25" s="25">
        <v>15</v>
      </c>
      <c r="B25" s="26" t="s">
        <v>330</v>
      </c>
      <c r="C25" s="38">
        <v>8042</v>
      </c>
      <c r="D25" s="26" t="s">
        <v>309</v>
      </c>
      <c r="E25" s="27" t="s">
        <v>9</v>
      </c>
      <c r="F25" s="27" t="s">
        <v>213</v>
      </c>
      <c r="G25" s="28">
        <v>1453457.08</v>
      </c>
      <c r="H25" s="29">
        <f t="shared" si="2"/>
        <v>1453457.08</v>
      </c>
      <c r="I25" s="29">
        <f t="shared" si="0"/>
        <v>0</v>
      </c>
      <c r="J25" s="25" t="s">
        <v>121</v>
      </c>
      <c r="K25" s="30">
        <f t="shared" si="1"/>
        <v>44896</v>
      </c>
    </row>
    <row r="26" spans="1:11" ht="101.25" customHeight="1" x14ac:dyDescent="0.3">
      <c r="A26" s="25">
        <v>16</v>
      </c>
      <c r="B26" s="26" t="s">
        <v>325</v>
      </c>
      <c r="C26" s="38">
        <v>7680</v>
      </c>
      <c r="D26" s="26" t="s">
        <v>310</v>
      </c>
      <c r="E26" s="27" t="s">
        <v>146</v>
      </c>
      <c r="F26" s="27" t="s">
        <v>214</v>
      </c>
      <c r="G26" s="28">
        <v>186944</v>
      </c>
      <c r="H26" s="29">
        <f t="shared" si="2"/>
        <v>186944</v>
      </c>
      <c r="I26" s="29">
        <f t="shared" si="0"/>
        <v>0</v>
      </c>
      <c r="J26" s="25" t="s">
        <v>121</v>
      </c>
      <c r="K26" s="30">
        <f t="shared" si="1"/>
        <v>44883</v>
      </c>
    </row>
    <row r="27" spans="1:11" ht="87.75" customHeight="1" x14ac:dyDescent="0.3">
      <c r="A27" s="25">
        <v>17</v>
      </c>
      <c r="B27" s="26" t="s">
        <v>332</v>
      </c>
      <c r="C27" s="38">
        <v>8577</v>
      </c>
      <c r="D27" s="26" t="s">
        <v>132</v>
      </c>
      <c r="E27" s="27" t="s">
        <v>164</v>
      </c>
      <c r="F27" s="27" t="s">
        <v>215</v>
      </c>
      <c r="G27" s="28">
        <v>58341.09</v>
      </c>
      <c r="H27" s="29">
        <f t="shared" si="2"/>
        <v>58341.09</v>
      </c>
      <c r="I27" s="29">
        <f t="shared" si="0"/>
        <v>0</v>
      </c>
      <c r="J27" s="25" t="s">
        <v>121</v>
      </c>
      <c r="K27" s="30">
        <f t="shared" si="1"/>
        <v>44908</v>
      </c>
    </row>
    <row r="28" spans="1:11" ht="105" customHeight="1" x14ac:dyDescent="0.3">
      <c r="A28" s="25">
        <v>18</v>
      </c>
      <c r="B28" s="26" t="s">
        <v>327</v>
      </c>
      <c r="C28" s="38">
        <v>8119</v>
      </c>
      <c r="D28" s="26" t="s">
        <v>132</v>
      </c>
      <c r="E28" s="27" t="s">
        <v>164</v>
      </c>
      <c r="F28" s="27" t="s">
        <v>216</v>
      </c>
      <c r="G28" s="28">
        <v>58341.09</v>
      </c>
      <c r="H28" s="29">
        <f t="shared" si="2"/>
        <v>58341.09</v>
      </c>
      <c r="I28" s="29">
        <f t="shared" si="0"/>
        <v>0</v>
      </c>
      <c r="J28" s="25" t="s">
        <v>121</v>
      </c>
      <c r="K28" s="30">
        <f t="shared" si="1"/>
        <v>44897</v>
      </c>
    </row>
    <row r="29" spans="1:11" ht="97.5" customHeight="1" x14ac:dyDescent="0.3">
      <c r="A29" s="25">
        <v>19</v>
      </c>
      <c r="B29" s="26" t="s">
        <v>323</v>
      </c>
      <c r="C29" s="38">
        <v>8466</v>
      </c>
      <c r="D29" s="26" t="s">
        <v>134</v>
      </c>
      <c r="E29" s="27" t="s">
        <v>14</v>
      </c>
      <c r="F29" s="27" t="s">
        <v>217</v>
      </c>
      <c r="G29" s="28">
        <v>94400</v>
      </c>
      <c r="H29" s="29">
        <f t="shared" si="2"/>
        <v>94400</v>
      </c>
      <c r="I29" s="29">
        <f t="shared" si="0"/>
        <v>0</v>
      </c>
      <c r="J29" s="25" t="s">
        <v>121</v>
      </c>
      <c r="K29" s="30">
        <f t="shared" si="1"/>
        <v>44904</v>
      </c>
    </row>
    <row r="30" spans="1:11" ht="85.5" customHeight="1" x14ac:dyDescent="0.3">
      <c r="A30" s="25">
        <v>20</v>
      </c>
      <c r="B30" s="26" t="s">
        <v>309</v>
      </c>
      <c r="C30" s="38">
        <v>7891</v>
      </c>
      <c r="D30" s="26" t="s">
        <v>126</v>
      </c>
      <c r="E30" s="27" t="s">
        <v>14</v>
      </c>
      <c r="F30" s="27" t="s">
        <v>218</v>
      </c>
      <c r="G30" s="28">
        <v>75000.800000000003</v>
      </c>
      <c r="H30" s="29">
        <f t="shared" si="2"/>
        <v>75000.800000000003</v>
      </c>
      <c r="I30" s="29">
        <f t="shared" si="0"/>
        <v>0</v>
      </c>
      <c r="J30" s="25" t="s">
        <v>121</v>
      </c>
      <c r="K30" s="30">
        <f t="shared" si="1"/>
        <v>44890</v>
      </c>
    </row>
    <row r="31" spans="1:11" ht="89.25" customHeight="1" x14ac:dyDescent="0.3">
      <c r="A31" s="25">
        <v>21</v>
      </c>
      <c r="B31" s="26" t="s">
        <v>309</v>
      </c>
      <c r="C31" s="38">
        <v>7891</v>
      </c>
      <c r="D31" s="26" t="s">
        <v>140</v>
      </c>
      <c r="E31" s="27" t="s">
        <v>14</v>
      </c>
      <c r="F31" s="27" t="s">
        <v>218</v>
      </c>
      <c r="G31" s="28">
        <v>75000.800000000003</v>
      </c>
      <c r="H31" s="29">
        <f t="shared" si="2"/>
        <v>75000.800000000003</v>
      </c>
      <c r="I31" s="29">
        <f t="shared" si="0"/>
        <v>0</v>
      </c>
      <c r="J31" s="25" t="s">
        <v>121</v>
      </c>
      <c r="K31" s="30">
        <f t="shared" si="1"/>
        <v>44890</v>
      </c>
    </row>
    <row r="32" spans="1:11" ht="103.5" customHeight="1" x14ac:dyDescent="0.3">
      <c r="A32" s="25">
        <v>22</v>
      </c>
      <c r="B32" s="26" t="s">
        <v>323</v>
      </c>
      <c r="C32" s="38">
        <v>8482</v>
      </c>
      <c r="D32" s="26" t="s">
        <v>128</v>
      </c>
      <c r="E32" s="27" t="s">
        <v>16</v>
      </c>
      <c r="F32" s="27" t="s">
        <v>219</v>
      </c>
      <c r="G32" s="28">
        <v>16200</v>
      </c>
      <c r="H32" s="29">
        <f t="shared" si="2"/>
        <v>16200</v>
      </c>
      <c r="I32" s="29">
        <f t="shared" si="0"/>
        <v>0</v>
      </c>
      <c r="J32" s="25" t="s">
        <v>121</v>
      </c>
      <c r="K32" s="30">
        <f t="shared" si="1"/>
        <v>44904</v>
      </c>
    </row>
    <row r="33" spans="1:11" ht="69" customHeight="1" x14ac:dyDescent="0.3">
      <c r="A33" s="25">
        <v>23</v>
      </c>
      <c r="B33" s="26" t="s">
        <v>325</v>
      </c>
      <c r="C33" s="38">
        <v>7688</v>
      </c>
      <c r="D33" s="26" t="s">
        <v>18</v>
      </c>
      <c r="E33" s="27" t="s">
        <v>16</v>
      </c>
      <c r="F33" s="27" t="s">
        <v>220</v>
      </c>
      <c r="G33" s="28">
        <v>31840</v>
      </c>
      <c r="H33" s="29">
        <f t="shared" si="2"/>
        <v>31840</v>
      </c>
      <c r="I33" s="29">
        <f t="shared" si="0"/>
        <v>0</v>
      </c>
      <c r="J33" s="25" t="s">
        <v>121</v>
      </c>
      <c r="K33" s="30">
        <f t="shared" si="1"/>
        <v>44883</v>
      </c>
    </row>
    <row r="34" spans="1:11" ht="80.25" customHeight="1" x14ac:dyDescent="0.3">
      <c r="A34" s="25">
        <v>24</v>
      </c>
      <c r="B34" s="26" t="s">
        <v>323</v>
      </c>
      <c r="C34" s="38">
        <v>8477</v>
      </c>
      <c r="D34" s="26" t="s">
        <v>132</v>
      </c>
      <c r="E34" s="27" t="s">
        <v>165</v>
      </c>
      <c r="F34" s="27" t="s">
        <v>221</v>
      </c>
      <c r="G34" s="28">
        <v>51802</v>
      </c>
      <c r="H34" s="29">
        <f t="shared" si="2"/>
        <v>51802</v>
      </c>
      <c r="I34" s="29">
        <f t="shared" si="0"/>
        <v>0</v>
      </c>
      <c r="J34" s="25" t="s">
        <v>121</v>
      </c>
      <c r="K34" s="30">
        <f t="shared" si="1"/>
        <v>44904</v>
      </c>
    </row>
    <row r="35" spans="1:11" ht="94.5" customHeight="1" x14ac:dyDescent="0.3">
      <c r="A35" s="25">
        <v>25</v>
      </c>
      <c r="B35" s="26" t="s">
        <v>314</v>
      </c>
      <c r="C35" s="38">
        <v>7633</v>
      </c>
      <c r="D35" s="26" t="s">
        <v>15</v>
      </c>
      <c r="E35" s="27" t="s">
        <v>166</v>
      </c>
      <c r="F35" s="27" t="s">
        <v>222</v>
      </c>
      <c r="G35" s="28">
        <v>1533210.92</v>
      </c>
      <c r="H35" s="29">
        <f t="shared" si="2"/>
        <v>1533210.92</v>
      </c>
      <c r="I35" s="29">
        <f t="shared" si="0"/>
        <v>0</v>
      </c>
      <c r="J35" s="25" t="s">
        <v>121</v>
      </c>
      <c r="K35" s="30">
        <f t="shared" si="1"/>
        <v>44882</v>
      </c>
    </row>
    <row r="36" spans="1:11" ht="87.75" customHeight="1" x14ac:dyDescent="0.3">
      <c r="A36" s="25">
        <v>26</v>
      </c>
      <c r="B36" s="26" t="s">
        <v>333</v>
      </c>
      <c r="C36" s="38">
        <v>8758</v>
      </c>
      <c r="D36" s="26" t="s">
        <v>311</v>
      </c>
      <c r="E36" s="27" t="s">
        <v>20</v>
      </c>
      <c r="F36" s="27" t="s">
        <v>223</v>
      </c>
      <c r="G36" s="28">
        <v>9450</v>
      </c>
      <c r="H36" s="29">
        <f t="shared" si="2"/>
        <v>9450</v>
      </c>
      <c r="I36" s="29">
        <f t="shared" si="0"/>
        <v>0</v>
      </c>
      <c r="J36" s="25" t="s">
        <v>121</v>
      </c>
      <c r="K36" s="30">
        <f t="shared" si="1"/>
        <v>44910</v>
      </c>
    </row>
    <row r="37" spans="1:11" ht="115.5" customHeight="1" x14ac:dyDescent="0.3">
      <c r="A37" s="25">
        <v>27</v>
      </c>
      <c r="B37" s="26" t="s">
        <v>333</v>
      </c>
      <c r="C37" s="38">
        <v>8758</v>
      </c>
      <c r="D37" s="26" t="s">
        <v>144</v>
      </c>
      <c r="E37" s="27" t="s">
        <v>20</v>
      </c>
      <c r="F37" s="27" t="s">
        <v>223</v>
      </c>
      <c r="G37" s="28">
        <v>9360</v>
      </c>
      <c r="H37" s="29">
        <f t="shared" si="2"/>
        <v>9360</v>
      </c>
      <c r="I37" s="29">
        <f t="shared" si="0"/>
        <v>0</v>
      </c>
      <c r="J37" s="25" t="s">
        <v>121</v>
      </c>
      <c r="K37" s="30">
        <f t="shared" si="1"/>
        <v>44910</v>
      </c>
    </row>
    <row r="38" spans="1:11" ht="80.25" customHeight="1" x14ac:dyDescent="0.3">
      <c r="A38" s="25">
        <v>28</v>
      </c>
      <c r="B38" s="26" t="s">
        <v>333</v>
      </c>
      <c r="C38" s="38">
        <v>8758</v>
      </c>
      <c r="D38" s="26" t="s">
        <v>312</v>
      </c>
      <c r="E38" s="27" t="s">
        <v>20</v>
      </c>
      <c r="F38" s="27" t="s">
        <v>223</v>
      </c>
      <c r="G38" s="28">
        <v>9900</v>
      </c>
      <c r="H38" s="29">
        <f t="shared" si="2"/>
        <v>9900</v>
      </c>
      <c r="I38" s="29">
        <f t="shared" si="0"/>
        <v>0</v>
      </c>
      <c r="J38" s="25" t="s">
        <v>121</v>
      </c>
      <c r="K38" s="30">
        <f t="shared" si="1"/>
        <v>44910</v>
      </c>
    </row>
    <row r="39" spans="1:11" ht="93" customHeight="1" x14ac:dyDescent="0.3">
      <c r="A39" s="25">
        <v>29</v>
      </c>
      <c r="B39" s="26" t="s">
        <v>333</v>
      </c>
      <c r="C39" s="38">
        <v>8703</v>
      </c>
      <c r="D39" s="26" t="s">
        <v>140</v>
      </c>
      <c r="E39" s="27" t="s">
        <v>167</v>
      </c>
      <c r="F39" s="27" t="s">
        <v>224</v>
      </c>
      <c r="G39" s="28">
        <v>1399864.4</v>
      </c>
      <c r="H39" s="29">
        <f t="shared" si="2"/>
        <v>1399864.4</v>
      </c>
      <c r="I39" s="29">
        <f t="shared" si="0"/>
        <v>0</v>
      </c>
      <c r="J39" s="25" t="s">
        <v>121</v>
      </c>
      <c r="K39" s="30">
        <f t="shared" si="1"/>
        <v>44910</v>
      </c>
    </row>
    <row r="40" spans="1:11" ht="91.5" customHeight="1" x14ac:dyDescent="0.3">
      <c r="A40" s="25">
        <v>30</v>
      </c>
      <c r="B40" s="26" t="s">
        <v>324</v>
      </c>
      <c r="C40" s="38">
        <v>8211</v>
      </c>
      <c r="D40" s="26" t="s">
        <v>313</v>
      </c>
      <c r="E40" s="27" t="s">
        <v>25</v>
      </c>
      <c r="F40" s="27" t="s">
        <v>225</v>
      </c>
      <c r="G40" s="28">
        <v>147959.01999999999</v>
      </c>
      <c r="H40" s="29">
        <f t="shared" si="2"/>
        <v>147959.01999999999</v>
      </c>
      <c r="I40" s="29">
        <f t="shared" si="0"/>
        <v>0</v>
      </c>
      <c r="J40" s="25" t="s">
        <v>121</v>
      </c>
      <c r="K40" s="30">
        <f t="shared" si="1"/>
        <v>44898</v>
      </c>
    </row>
    <row r="41" spans="1:11" ht="147" customHeight="1" x14ac:dyDescent="0.3">
      <c r="A41" s="25">
        <v>31</v>
      </c>
      <c r="B41" s="26" t="s">
        <v>325</v>
      </c>
      <c r="C41" s="38">
        <v>7684</v>
      </c>
      <c r="D41" s="26" t="s">
        <v>310</v>
      </c>
      <c r="E41" s="27" t="s">
        <v>28</v>
      </c>
      <c r="F41" s="27" t="s">
        <v>226</v>
      </c>
      <c r="G41" s="28">
        <v>175922.18</v>
      </c>
      <c r="H41" s="29">
        <f t="shared" si="2"/>
        <v>175922.18</v>
      </c>
      <c r="I41" s="29">
        <f t="shared" si="0"/>
        <v>0</v>
      </c>
      <c r="J41" s="25" t="s">
        <v>121</v>
      </c>
      <c r="K41" s="30">
        <f t="shared" si="1"/>
        <v>44883</v>
      </c>
    </row>
    <row r="42" spans="1:11" ht="84" customHeight="1" x14ac:dyDescent="0.3">
      <c r="A42" s="25">
        <v>32</v>
      </c>
      <c r="B42" s="26" t="s">
        <v>314</v>
      </c>
      <c r="C42" s="38">
        <v>7601</v>
      </c>
      <c r="D42" s="26" t="s">
        <v>125</v>
      </c>
      <c r="E42" s="27" t="s">
        <v>168</v>
      </c>
      <c r="F42" s="27" t="s">
        <v>227</v>
      </c>
      <c r="G42" s="28">
        <v>950000</v>
      </c>
      <c r="H42" s="29">
        <f t="shared" si="2"/>
        <v>950000</v>
      </c>
      <c r="I42" s="29">
        <f t="shared" si="0"/>
        <v>0</v>
      </c>
      <c r="J42" s="25" t="s">
        <v>121</v>
      </c>
      <c r="K42" s="30">
        <f t="shared" si="1"/>
        <v>44882</v>
      </c>
    </row>
    <row r="43" spans="1:11" ht="127.5" customHeight="1" x14ac:dyDescent="0.3">
      <c r="A43" s="25">
        <v>33</v>
      </c>
      <c r="B43" s="26" t="s">
        <v>330</v>
      </c>
      <c r="C43" s="38">
        <v>8071</v>
      </c>
      <c r="D43" s="26" t="s">
        <v>314</v>
      </c>
      <c r="E43" s="27" t="s">
        <v>168</v>
      </c>
      <c r="F43" s="27" t="s">
        <v>228</v>
      </c>
      <c r="G43" s="28">
        <v>950000</v>
      </c>
      <c r="H43" s="29">
        <f t="shared" si="2"/>
        <v>950000</v>
      </c>
      <c r="I43" s="29">
        <f t="shared" ref="I43:I74" si="3">+G43-H43</f>
        <v>0</v>
      </c>
      <c r="J43" s="25" t="s">
        <v>121</v>
      </c>
      <c r="K43" s="30">
        <f t="shared" ref="K43:K74" si="4">+B43+15</f>
        <v>44896</v>
      </c>
    </row>
    <row r="44" spans="1:11" ht="102" customHeight="1" x14ac:dyDescent="0.3">
      <c r="A44" s="25">
        <v>34</v>
      </c>
      <c r="B44" s="26" t="s">
        <v>334</v>
      </c>
      <c r="C44" s="38">
        <v>8615</v>
      </c>
      <c r="D44" s="26" t="s">
        <v>132</v>
      </c>
      <c r="E44" s="27" t="s">
        <v>169</v>
      </c>
      <c r="F44" s="27" t="s">
        <v>229</v>
      </c>
      <c r="G44" s="28">
        <v>156733.5</v>
      </c>
      <c r="H44" s="29">
        <f t="shared" si="2"/>
        <v>156733.5</v>
      </c>
      <c r="I44" s="29">
        <f t="shared" si="3"/>
        <v>0</v>
      </c>
      <c r="J44" s="25" t="s">
        <v>121</v>
      </c>
      <c r="K44" s="30">
        <f t="shared" si="4"/>
        <v>44909</v>
      </c>
    </row>
    <row r="45" spans="1:11" ht="108" customHeight="1" x14ac:dyDescent="0.3">
      <c r="A45" s="25">
        <v>35</v>
      </c>
      <c r="B45" s="26" t="s">
        <v>327</v>
      </c>
      <c r="C45" s="38">
        <v>8155</v>
      </c>
      <c r="D45" s="26" t="s">
        <v>126</v>
      </c>
      <c r="E45" s="27" t="s">
        <v>170</v>
      </c>
      <c r="F45" s="27" t="s">
        <v>230</v>
      </c>
      <c r="G45" s="28">
        <v>2679928.33</v>
      </c>
      <c r="H45" s="29">
        <f t="shared" si="2"/>
        <v>2679928.33</v>
      </c>
      <c r="I45" s="29">
        <f t="shared" si="3"/>
        <v>0</v>
      </c>
      <c r="J45" s="25" t="s">
        <v>121</v>
      </c>
      <c r="K45" s="30">
        <f t="shared" si="4"/>
        <v>44897</v>
      </c>
    </row>
    <row r="46" spans="1:11" ht="85.5" customHeight="1" x14ac:dyDescent="0.3">
      <c r="A46" s="25">
        <v>36</v>
      </c>
      <c r="B46" s="26" t="s">
        <v>333</v>
      </c>
      <c r="C46" s="38">
        <v>8697</v>
      </c>
      <c r="D46" s="26" t="s">
        <v>37</v>
      </c>
      <c r="E46" s="27" t="s">
        <v>170</v>
      </c>
      <c r="F46" s="27" t="s">
        <v>231</v>
      </c>
      <c r="G46" s="28">
        <v>1402999.58</v>
      </c>
      <c r="H46" s="29">
        <f t="shared" si="2"/>
        <v>1402999.58</v>
      </c>
      <c r="I46" s="29">
        <f t="shared" si="3"/>
        <v>0</v>
      </c>
      <c r="J46" s="25" t="s">
        <v>121</v>
      </c>
      <c r="K46" s="30">
        <f t="shared" si="4"/>
        <v>44910</v>
      </c>
    </row>
    <row r="47" spans="1:11" ht="150.75" customHeight="1" x14ac:dyDescent="0.3">
      <c r="A47" s="25">
        <v>37</v>
      </c>
      <c r="B47" s="26" t="s">
        <v>329</v>
      </c>
      <c r="C47" s="38">
        <v>8372</v>
      </c>
      <c r="D47" s="26" t="s">
        <v>315</v>
      </c>
      <c r="E47" s="27" t="s">
        <v>171</v>
      </c>
      <c r="F47" s="27" t="s">
        <v>232</v>
      </c>
      <c r="G47" s="28">
        <v>148892.21</v>
      </c>
      <c r="H47" s="29">
        <f t="shared" si="2"/>
        <v>148892.21</v>
      </c>
      <c r="I47" s="29">
        <f t="shared" si="3"/>
        <v>0</v>
      </c>
      <c r="J47" s="25" t="s">
        <v>121</v>
      </c>
      <c r="K47" s="30">
        <f t="shared" si="4"/>
        <v>44902</v>
      </c>
    </row>
    <row r="48" spans="1:11" ht="108.75" customHeight="1" x14ac:dyDescent="0.3">
      <c r="A48" s="25">
        <v>38</v>
      </c>
      <c r="B48" s="26" t="s">
        <v>309</v>
      </c>
      <c r="C48" s="38">
        <v>7887</v>
      </c>
      <c r="D48" s="26" t="s">
        <v>310</v>
      </c>
      <c r="E48" s="27" t="s">
        <v>30</v>
      </c>
      <c r="F48" s="27" t="s">
        <v>233</v>
      </c>
      <c r="G48" s="28">
        <v>548286.54</v>
      </c>
      <c r="H48" s="29">
        <f t="shared" si="2"/>
        <v>548286.54</v>
      </c>
      <c r="I48" s="29">
        <f t="shared" si="3"/>
        <v>0</v>
      </c>
      <c r="J48" s="25" t="s">
        <v>121</v>
      </c>
      <c r="K48" s="30">
        <f t="shared" si="4"/>
        <v>44890</v>
      </c>
    </row>
    <row r="49" spans="1:11" ht="156.75" customHeight="1" x14ac:dyDescent="0.3">
      <c r="A49" s="25">
        <v>39</v>
      </c>
      <c r="B49" s="26" t="s">
        <v>332</v>
      </c>
      <c r="C49" s="38">
        <v>8583</v>
      </c>
      <c r="D49" s="26" t="s">
        <v>128</v>
      </c>
      <c r="E49" s="27" t="s">
        <v>147</v>
      </c>
      <c r="F49" s="27" t="s">
        <v>234</v>
      </c>
      <c r="G49" s="28">
        <v>61962</v>
      </c>
      <c r="H49" s="29">
        <f t="shared" si="2"/>
        <v>61962</v>
      </c>
      <c r="I49" s="29">
        <f t="shared" si="3"/>
        <v>0</v>
      </c>
      <c r="J49" s="25" t="s">
        <v>121</v>
      </c>
      <c r="K49" s="30">
        <f t="shared" si="4"/>
        <v>44908</v>
      </c>
    </row>
    <row r="50" spans="1:11" ht="99" customHeight="1" x14ac:dyDescent="0.3">
      <c r="A50" s="25">
        <v>40</v>
      </c>
      <c r="B50" s="26" t="s">
        <v>332</v>
      </c>
      <c r="C50" s="38">
        <v>8583</v>
      </c>
      <c r="D50" s="26" t="s">
        <v>127</v>
      </c>
      <c r="E50" s="27" t="s">
        <v>147</v>
      </c>
      <c r="F50" s="27" t="s">
        <v>234</v>
      </c>
      <c r="G50" s="28">
        <v>68517</v>
      </c>
      <c r="H50" s="29">
        <f t="shared" si="2"/>
        <v>68517</v>
      </c>
      <c r="I50" s="29">
        <f t="shared" si="3"/>
        <v>0</v>
      </c>
      <c r="J50" s="25" t="s">
        <v>121</v>
      </c>
      <c r="K50" s="30">
        <f t="shared" si="4"/>
        <v>44908</v>
      </c>
    </row>
    <row r="51" spans="1:11" ht="81.75" customHeight="1" x14ac:dyDescent="0.3">
      <c r="A51" s="25">
        <v>41</v>
      </c>
      <c r="B51" s="26" t="s">
        <v>310</v>
      </c>
      <c r="C51" s="38">
        <v>7577</v>
      </c>
      <c r="D51" s="26" t="s">
        <v>140</v>
      </c>
      <c r="E51" s="27" t="s">
        <v>172</v>
      </c>
      <c r="F51" s="27" t="s">
        <v>235</v>
      </c>
      <c r="G51" s="28">
        <v>143578.22</v>
      </c>
      <c r="H51" s="29">
        <f t="shared" si="2"/>
        <v>143578.22</v>
      </c>
      <c r="I51" s="29">
        <f t="shared" si="3"/>
        <v>0</v>
      </c>
      <c r="J51" s="25" t="s">
        <v>121</v>
      </c>
      <c r="K51" s="30">
        <f t="shared" si="4"/>
        <v>44881</v>
      </c>
    </row>
    <row r="52" spans="1:11" ht="72" customHeight="1" x14ac:dyDescent="0.3">
      <c r="A52" s="25">
        <v>42</v>
      </c>
      <c r="B52" s="26" t="s">
        <v>323</v>
      </c>
      <c r="C52" s="38">
        <v>8488</v>
      </c>
      <c r="D52" s="26" t="s">
        <v>316</v>
      </c>
      <c r="E52" s="27" t="s">
        <v>172</v>
      </c>
      <c r="F52" s="27" t="s">
        <v>236</v>
      </c>
      <c r="G52" s="28">
        <v>145053.68</v>
      </c>
      <c r="H52" s="29">
        <f t="shared" si="2"/>
        <v>145053.68</v>
      </c>
      <c r="I52" s="29">
        <f t="shared" si="3"/>
        <v>0</v>
      </c>
      <c r="J52" s="25" t="s">
        <v>121</v>
      </c>
      <c r="K52" s="30">
        <f t="shared" si="4"/>
        <v>44904</v>
      </c>
    </row>
    <row r="53" spans="1:11" ht="83.25" customHeight="1" x14ac:dyDescent="0.3">
      <c r="A53" s="25">
        <v>43</v>
      </c>
      <c r="B53" s="26" t="s">
        <v>335</v>
      </c>
      <c r="C53" s="38">
        <v>7803</v>
      </c>
      <c r="D53" s="26" t="s">
        <v>12</v>
      </c>
      <c r="E53" s="27" t="s">
        <v>148</v>
      </c>
      <c r="F53" s="27" t="s">
        <v>237</v>
      </c>
      <c r="G53" s="28">
        <v>13834</v>
      </c>
      <c r="H53" s="29">
        <f t="shared" si="2"/>
        <v>13834</v>
      </c>
      <c r="I53" s="29">
        <f t="shared" si="3"/>
        <v>0</v>
      </c>
      <c r="J53" s="25" t="s">
        <v>121</v>
      </c>
      <c r="K53" s="30">
        <f t="shared" si="4"/>
        <v>44888</v>
      </c>
    </row>
    <row r="54" spans="1:11" ht="83.25" customHeight="1" x14ac:dyDescent="0.3">
      <c r="A54" s="25">
        <v>44</v>
      </c>
      <c r="B54" s="26" t="s">
        <v>329</v>
      </c>
      <c r="C54" s="38">
        <v>8312</v>
      </c>
      <c r="D54" s="26" t="s">
        <v>128</v>
      </c>
      <c r="E54" s="27" t="s">
        <v>173</v>
      </c>
      <c r="F54" s="27" t="s">
        <v>238</v>
      </c>
      <c r="G54" s="28">
        <v>79450</v>
      </c>
      <c r="H54" s="29">
        <f t="shared" si="2"/>
        <v>79450</v>
      </c>
      <c r="I54" s="29">
        <f t="shared" si="3"/>
        <v>0</v>
      </c>
      <c r="J54" s="25" t="s">
        <v>121</v>
      </c>
      <c r="K54" s="30">
        <f t="shared" si="4"/>
        <v>44902</v>
      </c>
    </row>
    <row r="55" spans="1:11" ht="84" customHeight="1" x14ac:dyDescent="0.3">
      <c r="A55" s="25">
        <v>45</v>
      </c>
      <c r="B55" s="26" t="s">
        <v>334</v>
      </c>
      <c r="C55" s="38">
        <v>8621</v>
      </c>
      <c r="D55" s="26" t="s">
        <v>126</v>
      </c>
      <c r="E55" s="27" t="s">
        <v>34</v>
      </c>
      <c r="F55" s="27" t="s">
        <v>239</v>
      </c>
      <c r="G55" s="28">
        <v>14625</v>
      </c>
      <c r="H55" s="29">
        <f t="shared" si="2"/>
        <v>14625</v>
      </c>
      <c r="I55" s="29">
        <f t="shared" si="3"/>
        <v>0</v>
      </c>
      <c r="J55" s="25" t="s">
        <v>121</v>
      </c>
      <c r="K55" s="30">
        <f t="shared" si="4"/>
        <v>44909</v>
      </c>
    </row>
    <row r="56" spans="1:11" ht="91.5" customHeight="1" x14ac:dyDescent="0.3">
      <c r="A56" s="25">
        <v>46</v>
      </c>
      <c r="B56" s="26" t="s">
        <v>334</v>
      </c>
      <c r="C56" s="38">
        <v>8621</v>
      </c>
      <c r="D56" s="26" t="s">
        <v>133</v>
      </c>
      <c r="E56" s="27" t="s">
        <v>34</v>
      </c>
      <c r="F56" s="27" t="s">
        <v>239</v>
      </c>
      <c r="G56" s="28">
        <v>14820</v>
      </c>
      <c r="H56" s="29">
        <f t="shared" si="2"/>
        <v>14820</v>
      </c>
      <c r="I56" s="29">
        <f t="shared" si="3"/>
        <v>0</v>
      </c>
      <c r="J56" s="25" t="s">
        <v>121</v>
      </c>
      <c r="K56" s="30">
        <f t="shared" si="4"/>
        <v>44909</v>
      </c>
    </row>
    <row r="57" spans="1:11" ht="140.25" customHeight="1" x14ac:dyDescent="0.3">
      <c r="A57" s="25">
        <v>47</v>
      </c>
      <c r="B57" s="26" t="s">
        <v>334</v>
      </c>
      <c r="C57" s="38">
        <v>8621</v>
      </c>
      <c r="D57" s="26" t="s">
        <v>142</v>
      </c>
      <c r="E57" s="27" t="s">
        <v>34</v>
      </c>
      <c r="F57" s="27" t="s">
        <v>239</v>
      </c>
      <c r="G57" s="28">
        <v>15210</v>
      </c>
      <c r="H57" s="29">
        <f t="shared" si="2"/>
        <v>15210</v>
      </c>
      <c r="I57" s="29">
        <f t="shared" si="3"/>
        <v>0</v>
      </c>
      <c r="J57" s="25" t="s">
        <v>121</v>
      </c>
      <c r="K57" s="30">
        <f t="shared" si="4"/>
        <v>44909</v>
      </c>
    </row>
    <row r="58" spans="1:11" ht="80.25" customHeight="1" x14ac:dyDescent="0.3">
      <c r="A58" s="25">
        <v>48</v>
      </c>
      <c r="B58" s="26" t="s">
        <v>334</v>
      </c>
      <c r="C58" s="38">
        <v>8621</v>
      </c>
      <c r="D58" s="26" t="s">
        <v>129</v>
      </c>
      <c r="E58" s="27" t="s">
        <v>34</v>
      </c>
      <c r="F58" s="27" t="s">
        <v>239</v>
      </c>
      <c r="G58" s="28">
        <v>6500</v>
      </c>
      <c r="H58" s="29">
        <f t="shared" si="2"/>
        <v>6500</v>
      </c>
      <c r="I58" s="29">
        <f t="shared" si="3"/>
        <v>0</v>
      </c>
      <c r="J58" s="25" t="s">
        <v>121</v>
      </c>
      <c r="K58" s="30">
        <f t="shared" si="4"/>
        <v>44909</v>
      </c>
    </row>
    <row r="59" spans="1:11" ht="138.75" customHeight="1" x14ac:dyDescent="0.3">
      <c r="A59" s="25">
        <v>49</v>
      </c>
      <c r="B59" s="26" t="s">
        <v>335</v>
      </c>
      <c r="C59" s="38">
        <v>7822</v>
      </c>
      <c r="D59" s="26" t="s">
        <v>35</v>
      </c>
      <c r="E59" s="27" t="s">
        <v>174</v>
      </c>
      <c r="F59" s="27" t="s">
        <v>240</v>
      </c>
      <c r="G59" s="28">
        <v>85173.82</v>
      </c>
      <c r="H59" s="29">
        <f t="shared" si="2"/>
        <v>85173.82</v>
      </c>
      <c r="I59" s="29">
        <f t="shared" si="3"/>
        <v>0</v>
      </c>
      <c r="J59" s="25" t="s">
        <v>121</v>
      </c>
      <c r="K59" s="30">
        <f t="shared" si="4"/>
        <v>44888</v>
      </c>
    </row>
    <row r="60" spans="1:11" ht="95.25" customHeight="1" x14ac:dyDescent="0.3">
      <c r="A60" s="25">
        <v>50</v>
      </c>
      <c r="B60" s="26" t="s">
        <v>327</v>
      </c>
      <c r="C60" s="38">
        <v>8138</v>
      </c>
      <c r="D60" s="26" t="s">
        <v>3</v>
      </c>
      <c r="E60" s="27" t="s">
        <v>175</v>
      </c>
      <c r="F60" s="27" t="s">
        <v>241</v>
      </c>
      <c r="G60" s="28">
        <v>147500</v>
      </c>
      <c r="H60" s="29">
        <f t="shared" si="2"/>
        <v>147500</v>
      </c>
      <c r="I60" s="29">
        <f t="shared" si="3"/>
        <v>0</v>
      </c>
      <c r="J60" s="25" t="s">
        <v>121</v>
      </c>
      <c r="K60" s="30">
        <f t="shared" si="4"/>
        <v>44897</v>
      </c>
    </row>
    <row r="61" spans="1:11" ht="126.75" customHeight="1" x14ac:dyDescent="0.3">
      <c r="A61" s="25">
        <v>51</v>
      </c>
      <c r="B61" s="26" t="s">
        <v>314</v>
      </c>
      <c r="C61" s="38">
        <v>7608</v>
      </c>
      <c r="D61" s="26" t="s">
        <v>32</v>
      </c>
      <c r="E61" s="27" t="s">
        <v>36</v>
      </c>
      <c r="F61" s="27" t="s">
        <v>242</v>
      </c>
      <c r="G61" s="28">
        <v>19890</v>
      </c>
      <c r="H61" s="29">
        <f t="shared" si="2"/>
        <v>19890</v>
      </c>
      <c r="I61" s="29">
        <f t="shared" si="3"/>
        <v>0</v>
      </c>
      <c r="J61" s="25" t="s">
        <v>121</v>
      </c>
      <c r="K61" s="30">
        <f t="shared" si="4"/>
        <v>44882</v>
      </c>
    </row>
    <row r="62" spans="1:11" ht="130.5" customHeight="1" x14ac:dyDescent="0.3">
      <c r="A62" s="25">
        <v>52</v>
      </c>
      <c r="B62" s="26" t="s">
        <v>314</v>
      </c>
      <c r="C62" s="38">
        <v>7608</v>
      </c>
      <c r="D62" s="26" t="s">
        <v>317</v>
      </c>
      <c r="E62" s="27" t="s">
        <v>36</v>
      </c>
      <c r="F62" s="27" t="s">
        <v>242</v>
      </c>
      <c r="G62" s="28">
        <v>67870.399999999994</v>
      </c>
      <c r="H62" s="29">
        <f t="shared" si="2"/>
        <v>67870.399999999994</v>
      </c>
      <c r="I62" s="29">
        <f t="shared" si="3"/>
        <v>0</v>
      </c>
      <c r="J62" s="25" t="s">
        <v>121</v>
      </c>
      <c r="K62" s="30">
        <f t="shared" si="4"/>
        <v>44882</v>
      </c>
    </row>
    <row r="63" spans="1:11" ht="92.25" customHeight="1" x14ac:dyDescent="0.3">
      <c r="A63" s="25">
        <v>53</v>
      </c>
      <c r="B63" s="26" t="s">
        <v>314</v>
      </c>
      <c r="C63" s="38">
        <v>7608</v>
      </c>
      <c r="D63" s="26" t="s">
        <v>21</v>
      </c>
      <c r="E63" s="27" t="s">
        <v>36</v>
      </c>
      <c r="F63" s="27" t="s">
        <v>242</v>
      </c>
      <c r="G63" s="28">
        <v>107668.6</v>
      </c>
      <c r="H63" s="29">
        <f t="shared" si="2"/>
        <v>107668.6</v>
      </c>
      <c r="I63" s="29">
        <f t="shared" si="3"/>
        <v>0</v>
      </c>
      <c r="J63" s="25" t="s">
        <v>121</v>
      </c>
      <c r="K63" s="30">
        <f t="shared" si="4"/>
        <v>44882</v>
      </c>
    </row>
    <row r="64" spans="1:11" ht="147" customHeight="1" x14ac:dyDescent="0.3">
      <c r="A64" s="25">
        <v>54</v>
      </c>
      <c r="B64" s="26" t="s">
        <v>332</v>
      </c>
      <c r="C64" s="38">
        <v>8543</v>
      </c>
      <c r="D64" s="26" t="s">
        <v>8</v>
      </c>
      <c r="E64" s="27" t="s">
        <v>36</v>
      </c>
      <c r="F64" s="27" t="s">
        <v>243</v>
      </c>
      <c r="G64" s="28">
        <v>11732.5</v>
      </c>
      <c r="H64" s="29">
        <f t="shared" si="2"/>
        <v>11732.5</v>
      </c>
      <c r="I64" s="29">
        <f t="shared" si="3"/>
        <v>0</v>
      </c>
      <c r="J64" s="25" t="s">
        <v>121</v>
      </c>
      <c r="K64" s="30">
        <f t="shared" si="4"/>
        <v>44908</v>
      </c>
    </row>
    <row r="65" spans="1:11" ht="150.75" customHeight="1" x14ac:dyDescent="0.3">
      <c r="A65" s="25">
        <v>55</v>
      </c>
      <c r="B65" s="26" t="s">
        <v>332</v>
      </c>
      <c r="C65" s="38">
        <v>8543</v>
      </c>
      <c r="D65" s="26" t="s">
        <v>12</v>
      </c>
      <c r="E65" s="27" t="s">
        <v>36</v>
      </c>
      <c r="F65" s="27" t="s">
        <v>243</v>
      </c>
      <c r="G65" s="28">
        <v>43716.66</v>
      </c>
      <c r="H65" s="29">
        <f t="shared" si="2"/>
        <v>43716.66</v>
      </c>
      <c r="I65" s="29">
        <f t="shared" si="3"/>
        <v>0</v>
      </c>
      <c r="J65" s="25" t="s">
        <v>121</v>
      </c>
      <c r="K65" s="30">
        <f t="shared" si="4"/>
        <v>44908</v>
      </c>
    </row>
    <row r="66" spans="1:11" ht="146.25" customHeight="1" x14ac:dyDescent="0.3">
      <c r="A66" s="25">
        <v>56</v>
      </c>
      <c r="B66" s="26" t="s">
        <v>328</v>
      </c>
      <c r="C66" s="38">
        <v>8256</v>
      </c>
      <c r="D66" s="26" t="s">
        <v>137</v>
      </c>
      <c r="E66" s="27" t="s">
        <v>149</v>
      </c>
      <c r="F66" s="27" t="s">
        <v>244</v>
      </c>
      <c r="G66" s="28">
        <v>995920</v>
      </c>
      <c r="H66" s="29">
        <f t="shared" si="2"/>
        <v>995920</v>
      </c>
      <c r="I66" s="29">
        <f t="shared" si="3"/>
        <v>0</v>
      </c>
      <c r="J66" s="25" t="s">
        <v>121</v>
      </c>
      <c r="K66" s="30">
        <f t="shared" si="4"/>
        <v>44901</v>
      </c>
    </row>
    <row r="67" spans="1:11" ht="159.75" customHeight="1" x14ac:dyDescent="0.3">
      <c r="A67" s="25">
        <v>57</v>
      </c>
      <c r="B67" s="26" t="s">
        <v>316</v>
      </c>
      <c r="C67" s="38">
        <v>7931</v>
      </c>
      <c r="D67" s="26" t="s">
        <v>31</v>
      </c>
      <c r="E67" s="27" t="s">
        <v>149</v>
      </c>
      <c r="F67" s="27" t="s">
        <v>245</v>
      </c>
      <c r="G67" s="28">
        <v>31270</v>
      </c>
      <c r="H67" s="29">
        <f t="shared" si="2"/>
        <v>31270</v>
      </c>
      <c r="I67" s="29">
        <f t="shared" si="3"/>
        <v>0</v>
      </c>
      <c r="J67" s="25" t="s">
        <v>121</v>
      </c>
      <c r="K67" s="30">
        <f t="shared" si="4"/>
        <v>44891</v>
      </c>
    </row>
    <row r="68" spans="1:11" ht="118.5" customHeight="1" x14ac:dyDescent="0.3">
      <c r="A68" s="25">
        <v>58</v>
      </c>
      <c r="B68" s="26" t="s">
        <v>332</v>
      </c>
      <c r="C68" s="38">
        <v>8581</v>
      </c>
      <c r="D68" s="26" t="s">
        <v>141</v>
      </c>
      <c r="E68" s="27" t="s">
        <v>176</v>
      </c>
      <c r="F68" s="27" t="s">
        <v>246</v>
      </c>
      <c r="G68" s="28">
        <v>88960</v>
      </c>
      <c r="H68" s="29">
        <f t="shared" si="2"/>
        <v>88960</v>
      </c>
      <c r="I68" s="29">
        <f t="shared" si="3"/>
        <v>0</v>
      </c>
      <c r="J68" s="25" t="s">
        <v>121</v>
      </c>
      <c r="K68" s="30">
        <f t="shared" si="4"/>
        <v>44908</v>
      </c>
    </row>
    <row r="69" spans="1:11" ht="101.25" customHeight="1" x14ac:dyDescent="0.3">
      <c r="A69" s="25">
        <v>59</v>
      </c>
      <c r="B69" s="26" t="s">
        <v>331</v>
      </c>
      <c r="C69" s="38">
        <v>8428</v>
      </c>
      <c r="D69" s="26" t="s">
        <v>23</v>
      </c>
      <c r="E69" s="27" t="s">
        <v>177</v>
      </c>
      <c r="F69" s="27" t="s">
        <v>247</v>
      </c>
      <c r="G69" s="28">
        <v>75120.52</v>
      </c>
      <c r="H69" s="29">
        <f t="shared" si="2"/>
        <v>75120.52</v>
      </c>
      <c r="I69" s="29">
        <f t="shared" si="3"/>
        <v>0</v>
      </c>
      <c r="J69" s="25" t="s">
        <v>121</v>
      </c>
      <c r="K69" s="30">
        <f t="shared" si="4"/>
        <v>44903</v>
      </c>
    </row>
    <row r="70" spans="1:11" ht="105" customHeight="1" x14ac:dyDescent="0.3">
      <c r="A70" s="25">
        <v>60</v>
      </c>
      <c r="B70" s="26" t="s">
        <v>308</v>
      </c>
      <c r="C70" s="38">
        <v>8005</v>
      </c>
      <c r="D70" s="26" t="s">
        <v>318</v>
      </c>
      <c r="E70" s="27" t="s">
        <v>38</v>
      </c>
      <c r="F70" s="27" t="s">
        <v>248</v>
      </c>
      <c r="G70" s="28">
        <v>317999.99</v>
      </c>
      <c r="H70" s="29">
        <f t="shared" si="2"/>
        <v>317999.99</v>
      </c>
      <c r="I70" s="29">
        <f t="shared" si="3"/>
        <v>0</v>
      </c>
      <c r="J70" s="25" t="s">
        <v>121</v>
      </c>
      <c r="K70" s="30">
        <f t="shared" si="4"/>
        <v>44895</v>
      </c>
    </row>
    <row r="71" spans="1:11" ht="96.75" customHeight="1" x14ac:dyDescent="0.3">
      <c r="A71" s="25">
        <v>61</v>
      </c>
      <c r="B71" s="26" t="s">
        <v>308</v>
      </c>
      <c r="C71" s="38">
        <v>7992</v>
      </c>
      <c r="D71" s="26" t="s">
        <v>125</v>
      </c>
      <c r="E71" s="27" t="s">
        <v>38</v>
      </c>
      <c r="F71" s="27" t="s">
        <v>249</v>
      </c>
      <c r="G71" s="28">
        <v>67000</v>
      </c>
      <c r="H71" s="29">
        <f t="shared" si="2"/>
        <v>67000</v>
      </c>
      <c r="I71" s="29">
        <f t="shared" si="3"/>
        <v>0</v>
      </c>
      <c r="J71" s="25" t="s">
        <v>121</v>
      </c>
      <c r="K71" s="30">
        <f t="shared" si="4"/>
        <v>44895</v>
      </c>
    </row>
    <row r="72" spans="1:11" ht="124.5" customHeight="1" x14ac:dyDescent="0.3">
      <c r="A72" s="25">
        <v>62</v>
      </c>
      <c r="B72" s="26" t="s">
        <v>308</v>
      </c>
      <c r="C72" s="38">
        <v>7992</v>
      </c>
      <c r="D72" s="26" t="s">
        <v>135</v>
      </c>
      <c r="E72" s="27" t="s">
        <v>38</v>
      </c>
      <c r="F72" s="27" t="s">
        <v>249</v>
      </c>
      <c r="G72" s="28">
        <v>108500</v>
      </c>
      <c r="H72" s="29">
        <f t="shared" si="2"/>
        <v>108500</v>
      </c>
      <c r="I72" s="29">
        <f t="shared" si="3"/>
        <v>0</v>
      </c>
      <c r="J72" s="25" t="s">
        <v>121</v>
      </c>
      <c r="K72" s="30">
        <f t="shared" si="4"/>
        <v>44895</v>
      </c>
    </row>
    <row r="73" spans="1:11" ht="87" customHeight="1" x14ac:dyDescent="0.3">
      <c r="A73" s="25">
        <v>63</v>
      </c>
      <c r="B73" s="26" t="s">
        <v>308</v>
      </c>
      <c r="C73" s="38">
        <v>8009</v>
      </c>
      <c r="D73" s="26" t="s">
        <v>126</v>
      </c>
      <c r="E73" s="27" t="s">
        <v>150</v>
      </c>
      <c r="F73" s="27" t="s">
        <v>250</v>
      </c>
      <c r="G73" s="28">
        <v>95999.96</v>
      </c>
      <c r="H73" s="29">
        <f t="shared" si="2"/>
        <v>95999.96</v>
      </c>
      <c r="I73" s="29">
        <f t="shared" si="3"/>
        <v>0</v>
      </c>
      <c r="J73" s="25" t="s">
        <v>121</v>
      </c>
      <c r="K73" s="30">
        <f t="shared" si="4"/>
        <v>44895</v>
      </c>
    </row>
    <row r="74" spans="1:11" ht="110.25" customHeight="1" x14ac:dyDescent="0.3">
      <c r="A74" s="25">
        <v>64</v>
      </c>
      <c r="B74" s="26" t="s">
        <v>334</v>
      </c>
      <c r="C74" s="38">
        <v>8642</v>
      </c>
      <c r="D74" s="26" t="s">
        <v>140</v>
      </c>
      <c r="E74" s="27" t="s">
        <v>39</v>
      </c>
      <c r="F74" s="27" t="s">
        <v>251</v>
      </c>
      <c r="G74" s="28">
        <v>39164.199999999997</v>
      </c>
      <c r="H74" s="29">
        <f t="shared" si="2"/>
        <v>39164.199999999997</v>
      </c>
      <c r="I74" s="29">
        <f t="shared" si="3"/>
        <v>0</v>
      </c>
      <c r="J74" s="25" t="s">
        <v>121</v>
      </c>
      <c r="K74" s="30">
        <f t="shared" si="4"/>
        <v>44909</v>
      </c>
    </row>
    <row r="75" spans="1:11" ht="123" customHeight="1" x14ac:dyDescent="0.3">
      <c r="A75" s="25">
        <v>65</v>
      </c>
      <c r="B75" s="26" t="s">
        <v>323</v>
      </c>
      <c r="C75" s="38">
        <v>8454</v>
      </c>
      <c r="D75" s="26" t="s">
        <v>128</v>
      </c>
      <c r="E75" s="27" t="s">
        <v>39</v>
      </c>
      <c r="F75" s="27" t="s">
        <v>252</v>
      </c>
      <c r="G75" s="28">
        <v>53690</v>
      </c>
      <c r="H75" s="29">
        <f t="shared" si="2"/>
        <v>53690</v>
      </c>
      <c r="I75" s="29">
        <f t="shared" ref="I75:I106" si="5">+G75-H75</f>
        <v>0</v>
      </c>
      <c r="J75" s="25" t="s">
        <v>121</v>
      </c>
      <c r="K75" s="30">
        <f t="shared" ref="K75:K106" si="6">+B75+15</f>
        <v>44904</v>
      </c>
    </row>
    <row r="76" spans="1:11" ht="75.75" customHeight="1" x14ac:dyDescent="0.3">
      <c r="A76" s="25">
        <v>66</v>
      </c>
      <c r="B76" s="26" t="s">
        <v>331</v>
      </c>
      <c r="C76" s="38">
        <v>8434</v>
      </c>
      <c r="D76" s="26" t="s">
        <v>23</v>
      </c>
      <c r="E76" s="27" t="s">
        <v>151</v>
      </c>
      <c r="F76" s="27" t="s">
        <v>156</v>
      </c>
      <c r="G76" s="28">
        <v>108679.42</v>
      </c>
      <c r="H76" s="29">
        <f t="shared" ref="H76:H139" si="7">+G76</f>
        <v>108679.42</v>
      </c>
      <c r="I76" s="29">
        <f t="shared" si="5"/>
        <v>0</v>
      </c>
      <c r="J76" s="25" t="s">
        <v>121</v>
      </c>
      <c r="K76" s="30">
        <f t="shared" si="6"/>
        <v>44903</v>
      </c>
    </row>
    <row r="77" spans="1:11" ht="123" customHeight="1" x14ac:dyDescent="0.3">
      <c r="A77" s="25">
        <v>67</v>
      </c>
      <c r="B77" s="26" t="s">
        <v>329</v>
      </c>
      <c r="C77" s="38">
        <v>8377</v>
      </c>
      <c r="D77" s="26" t="s">
        <v>19</v>
      </c>
      <c r="E77" s="27" t="s">
        <v>41</v>
      </c>
      <c r="F77" s="27" t="s">
        <v>253</v>
      </c>
      <c r="G77" s="28">
        <v>1115858</v>
      </c>
      <c r="H77" s="29">
        <f t="shared" si="7"/>
        <v>1115858</v>
      </c>
      <c r="I77" s="29">
        <f t="shared" si="5"/>
        <v>0</v>
      </c>
      <c r="J77" s="25" t="s">
        <v>121</v>
      </c>
      <c r="K77" s="30">
        <f t="shared" si="6"/>
        <v>44902</v>
      </c>
    </row>
    <row r="78" spans="1:11" ht="99.75" customHeight="1" x14ac:dyDescent="0.3">
      <c r="A78" s="25">
        <v>68</v>
      </c>
      <c r="B78" s="26" t="s">
        <v>323</v>
      </c>
      <c r="C78" s="38">
        <v>8505</v>
      </c>
      <c r="D78" s="26" t="s">
        <v>128</v>
      </c>
      <c r="E78" s="27" t="s">
        <v>42</v>
      </c>
      <c r="F78" s="27" t="s">
        <v>254</v>
      </c>
      <c r="G78" s="28">
        <v>15555.55</v>
      </c>
      <c r="H78" s="29">
        <f t="shared" si="7"/>
        <v>15555.55</v>
      </c>
      <c r="I78" s="29">
        <f t="shared" si="5"/>
        <v>0</v>
      </c>
      <c r="J78" s="25" t="s">
        <v>121</v>
      </c>
      <c r="K78" s="30">
        <f t="shared" si="6"/>
        <v>44904</v>
      </c>
    </row>
    <row r="79" spans="1:11" ht="145.5" customHeight="1" x14ac:dyDescent="0.3">
      <c r="A79" s="25">
        <v>69</v>
      </c>
      <c r="B79" s="26" t="s">
        <v>328</v>
      </c>
      <c r="C79" s="38">
        <v>8251</v>
      </c>
      <c r="D79" s="26" t="s">
        <v>319</v>
      </c>
      <c r="E79" s="27" t="s">
        <v>178</v>
      </c>
      <c r="F79" s="27" t="s">
        <v>255</v>
      </c>
      <c r="G79" s="28">
        <v>141341.9</v>
      </c>
      <c r="H79" s="29">
        <f t="shared" si="7"/>
        <v>141341.9</v>
      </c>
      <c r="I79" s="29">
        <f t="shared" si="5"/>
        <v>0</v>
      </c>
      <c r="J79" s="25" t="s">
        <v>121</v>
      </c>
      <c r="K79" s="30">
        <f t="shared" si="6"/>
        <v>44901</v>
      </c>
    </row>
    <row r="80" spans="1:11" ht="134.25" customHeight="1" x14ac:dyDescent="0.3">
      <c r="A80" s="25">
        <v>70</v>
      </c>
      <c r="B80" s="26" t="s">
        <v>328</v>
      </c>
      <c r="C80" s="38">
        <v>8251</v>
      </c>
      <c r="D80" s="26" t="s">
        <v>320</v>
      </c>
      <c r="E80" s="27" t="s">
        <v>178</v>
      </c>
      <c r="F80" s="27" t="s">
        <v>255</v>
      </c>
      <c r="G80" s="28">
        <v>48541.75</v>
      </c>
      <c r="H80" s="29">
        <f t="shared" si="7"/>
        <v>48541.75</v>
      </c>
      <c r="I80" s="29">
        <f t="shared" si="5"/>
        <v>0</v>
      </c>
      <c r="J80" s="25" t="s">
        <v>121</v>
      </c>
      <c r="K80" s="30">
        <f t="shared" si="6"/>
        <v>44901</v>
      </c>
    </row>
    <row r="81" spans="1:11" ht="153.75" customHeight="1" x14ac:dyDescent="0.3">
      <c r="A81" s="25">
        <v>71</v>
      </c>
      <c r="B81" s="26" t="s">
        <v>328</v>
      </c>
      <c r="C81" s="38">
        <v>8251</v>
      </c>
      <c r="D81" s="26" t="s">
        <v>27</v>
      </c>
      <c r="E81" s="27" t="s">
        <v>178</v>
      </c>
      <c r="F81" s="27" t="s">
        <v>255</v>
      </c>
      <c r="G81" s="28">
        <v>69909.429999999993</v>
      </c>
      <c r="H81" s="29">
        <f t="shared" si="7"/>
        <v>69909.429999999993</v>
      </c>
      <c r="I81" s="29">
        <f t="shared" si="5"/>
        <v>0</v>
      </c>
      <c r="J81" s="25" t="s">
        <v>121</v>
      </c>
      <c r="K81" s="30">
        <f t="shared" si="6"/>
        <v>44901</v>
      </c>
    </row>
    <row r="82" spans="1:11" ht="136.5" customHeight="1" x14ac:dyDescent="0.3">
      <c r="A82" s="25">
        <v>72</v>
      </c>
      <c r="B82" s="26" t="s">
        <v>328</v>
      </c>
      <c r="C82" s="38">
        <v>8251</v>
      </c>
      <c r="D82" s="26" t="s">
        <v>313</v>
      </c>
      <c r="E82" s="27" t="s">
        <v>178</v>
      </c>
      <c r="F82" s="27" t="s">
        <v>255</v>
      </c>
      <c r="G82" s="28">
        <v>66482.78</v>
      </c>
      <c r="H82" s="29">
        <f t="shared" si="7"/>
        <v>66482.78</v>
      </c>
      <c r="I82" s="29">
        <f t="shared" si="5"/>
        <v>0</v>
      </c>
      <c r="J82" s="25" t="s">
        <v>121</v>
      </c>
      <c r="K82" s="30">
        <f t="shared" si="6"/>
        <v>44901</v>
      </c>
    </row>
    <row r="83" spans="1:11" ht="163.5" customHeight="1" x14ac:dyDescent="0.3">
      <c r="A83" s="25">
        <v>73</v>
      </c>
      <c r="B83" s="26" t="s">
        <v>328</v>
      </c>
      <c r="C83" s="38">
        <v>8251</v>
      </c>
      <c r="D83" s="26" t="s">
        <v>317</v>
      </c>
      <c r="E83" s="27" t="s">
        <v>178</v>
      </c>
      <c r="F83" s="27" t="s">
        <v>255</v>
      </c>
      <c r="G83" s="28">
        <v>90987.95</v>
      </c>
      <c r="H83" s="29">
        <f t="shared" si="7"/>
        <v>90987.95</v>
      </c>
      <c r="I83" s="29">
        <f t="shared" si="5"/>
        <v>0</v>
      </c>
      <c r="J83" s="25" t="s">
        <v>121</v>
      </c>
      <c r="K83" s="30">
        <f t="shared" si="6"/>
        <v>44901</v>
      </c>
    </row>
    <row r="84" spans="1:11" ht="114.75" customHeight="1" x14ac:dyDescent="0.3">
      <c r="A84" s="25">
        <v>74</v>
      </c>
      <c r="B84" s="26" t="s">
        <v>333</v>
      </c>
      <c r="C84" s="38">
        <v>8744</v>
      </c>
      <c r="D84" s="26" t="s">
        <v>132</v>
      </c>
      <c r="E84" s="27" t="s">
        <v>179</v>
      </c>
      <c r="F84" s="27" t="s">
        <v>256</v>
      </c>
      <c r="G84" s="28">
        <v>7010.97</v>
      </c>
      <c r="H84" s="29">
        <f t="shared" si="7"/>
        <v>7010.97</v>
      </c>
      <c r="I84" s="29">
        <f t="shared" si="5"/>
        <v>0</v>
      </c>
      <c r="J84" s="25" t="s">
        <v>121</v>
      </c>
      <c r="K84" s="30">
        <f t="shared" si="6"/>
        <v>44910</v>
      </c>
    </row>
    <row r="85" spans="1:11" ht="107.25" customHeight="1" x14ac:dyDescent="0.3">
      <c r="A85" s="25">
        <v>75</v>
      </c>
      <c r="B85" s="26" t="s">
        <v>308</v>
      </c>
      <c r="C85" s="38">
        <v>8022</v>
      </c>
      <c r="D85" s="26" t="s">
        <v>23</v>
      </c>
      <c r="E85" s="27" t="s">
        <v>180</v>
      </c>
      <c r="F85" s="27" t="s">
        <v>257</v>
      </c>
      <c r="G85" s="28">
        <v>99828</v>
      </c>
      <c r="H85" s="29">
        <f t="shared" si="7"/>
        <v>99828</v>
      </c>
      <c r="I85" s="29">
        <f t="shared" si="5"/>
        <v>0</v>
      </c>
      <c r="J85" s="25" t="s">
        <v>121</v>
      </c>
      <c r="K85" s="30">
        <f t="shared" si="6"/>
        <v>44895</v>
      </c>
    </row>
    <row r="86" spans="1:11" ht="96" customHeight="1" x14ac:dyDescent="0.3">
      <c r="A86" s="25">
        <v>76</v>
      </c>
      <c r="B86" s="26" t="s">
        <v>324</v>
      </c>
      <c r="C86" s="38">
        <v>8173</v>
      </c>
      <c r="D86" s="26" t="s">
        <v>43</v>
      </c>
      <c r="E86" s="27" t="s">
        <v>180</v>
      </c>
      <c r="F86" s="27" t="s">
        <v>258</v>
      </c>
      <c r="G86" s="28">
        <v>125818.44</v>
      </c>
      <c r="H86" s="29">
        <f t="shared" si="7"/>
        <v>125818.44</v>
      </c>
      <c r="I86" s="29">
        <f t="shared" si="5"/>
        <v>0</v>
      </c>
      <c r="J86" s="25" t="s">
        <v>121</v>
      </c>
      <c r="K86" s="30">
        <f t="shared" si="6"/>
        <v>44898</v>
      </c>
    </row>
    <row r="87" spans="1:11" ht="101.25" customHeight="1" x14ac:dyDescent="0.3">
      <c r="A87" s="25">
        <v>77</v>
      </c>
      <c r="B87" s="26" t="s">
        <v>324</v>
      </c>
      <c r="C87" s="38">
        <v>8173</v>
      </c>
      <c r="D87" s="26" t="s">
        <v>125</v>
      </c>
      <c r="E87" s="27" t="s">
        <v>180</v>
      </c>
      <c r="F87" s="27" t="s">
        <v>258</v>
      </c>
      <c r="G87" s="28">
        <v>164039.92000000001</v>
      </c>
      <c r="H87" s="29">
        <f t="shared" si="7"/>
        <v>164039.92000000001</v>
      </c>
      <c r="I87" s="29">
        <f t="shared" si="5"/>
        <v>0</v>
      </c>
      <c r="J87" s="25" t="s">
        <v>121</v>
      </c>
      <c r="K87" s="30">
        <f t="shared" si="6"/>
        <v>44898</v>
      </c>
    </row>
    <row r="88" spans="1:11" ht="114.75" customHeight="1" x14ac:dyDescent="0.3">
      <c r="A88" s="25">
        <v>78</v>
      </c>
      <c r="B88" s="26" t="s">
        <v>323</v>
      </c>
      <c r="C88" s="38">
        <v>8479</v>
      </c>
      <c r="D88" s="26" t="s">
        <v>134</v>
      </c>
      <c r="E88" s="27" t="s">
        <v>181</v>
      </c>
      <c r="F88" s="27" t="s">
        <v>259</v>
      </c>
      <c r="G88" s="28">
        <v>641920</v>
      </c>
      <c r="H88" s="29">
        <f t="shared" si="7"/>
        <v>641920</v>
      </c>
      <c r="I88" s="29">
        <f t="shared" si="5"/>
        <v>0</v>
      </c>
      <c r="J88" s="25" t="s">
        <v>121</v>
      </c>
      <c r="K88" s="30">
        <f t="shared" si="6"/>
        <v>44904</v>
      </c>
    </row>
    <row r="89" spans="1:11" ht="132.75" customHeight="1" x14ac:dyDescent="0.3">
      <c r="A89" s="25">
        <v>79</v>
      </c>
      <c r="B89" s="26" t="s">
        <v>331</v>
      </c>
      <c r="C89" s="38">
        <v>8406</v>
      </c>
      <c r="D89" s="26" t="s">
        <v>128</v>
      </c>
      <c r="E89" s="27" t="s">
        <v>182</v>
      </c>
      <c r="F89" s="27" t="s">
        <v>260</v>
      </c>
      <c r="G89" s="28">
        <v>805160.61</v>
      </c>
      <c r="H89" s="29">
        <f t="shared" si="7"/>
        <v>805160.61</v>
      </c>
      <c r="I89" s="29">
        <f t="shared" si="5"/>
        <v>0</v>
      </c>
      <c r="J89" s="25" t="s">
        <v>121</v>
      </c>
      <c r="K89" s="30">
        <f t="shared" si="6"/>
        <v>44903</v>
      </c>
    </row>
    <row r="90" spans="1:11" ht="116.25" customHeight="1" x14ac:dyDescent="0.3">
      <c r="A90" s="25">
        <v>80</v>
      </c>
      <c r="B90" s="26" t="s">
        <v>323</v>
      </c>
      <c r="C90" s="38">
        <v>8493</v>
      </c>
      <c r="D90" s="26" t="s">
        <v>321</v>
      </c>
      <c r="E90" s="27" t="s">
        <v>183</v>
      </c>
      <c r="F90" s="27" t="s">
        <v>261</v>
      </c>
      <c r="G90" s="28">
        <v>12628410.060000001</v>
      </c>
      <c r="H90" s="29">
        <f t="shared" si="7"/>
        <v>12628410.060000001</v>
      </c>
      <c r="I90" s="29">
        <f t="shared" si="5"/>
        <v>0</v>
      </c>
      <c r="J90" s="25" t="s">
        <v>121</v>
      </c>
      <c r="K90" s="30">
        <f t="shared" si="6"/>
        <v>44904</v>
      </c>
    </row>
    <row r="91" spans="1:11" ht="119.25" customHeight="1" x14ac:dyDescent="0.3">
      <c r="A91" s="25">
        <v>81</v>
      </c>
      <c r="B91" s="26" t="s">
        <v>335</v>
      </c>
      <c r="C91" s="38">
        <v>7788</v>
      </c>
      <c r="D91" s="26" t="s">
        <v>11</v>
      </c>
      <c r="E91" s="27" t="s">
        <v>44</v>
      </c>
      <c r="F91" s="27" t="s">
        <v>262</v>
      </c>
      <c r="G91" s="28">
        <v>84370</v>
      </c>
      <c r="H91" s="29">
        <f t="shared" si="7"/>
        <v>84370</v>
      </c>
      <c r="I91" s="29">
        <f t="shared" si="5"/>
        <v>0</v>
      </c>
      <c r="J91" s="25" t="s">
        <v>121</v>
      </c>
      <c r="K91" s="30">
        <f t="shared" si="6"/>
        <v>44888</v>
      </c>
    </row>
    <row r="92" spans="1:11" ht="114.75" customHeight="1" x14ac:dyDescent="0.3">
      <c r="A92" s="25">
        <v>82</v>
      </c>
      <c r="B92" s="26" t="s">
        <v>332</v>
      </c>
      <c r="C92" s="38">
        <v>8575</v>
      </c>
      <c r="D92" s="26" t="s">
        <v>137</v>
      </c>
      <c r="E92" s="27" t="s">
        <v>184</v>
      </c>
      <c r="F92" s="27" t="s">
        <v>263</v>
      </c>
      <c r="G92" s="28">
        <v>80620</v>
      </c>
      <c r="H92" s="29">
        <f t="shared" si="7"/>
        <v>80620</v>
      </c>
      <c r="I92" s="29">
        <f t="shared" si="5"/>
        <v>0</v>
      </c>
      <c r="J92" s="25" t="s">
        <v>121</v>
      </c>
      <c r="K92" s="30">
        <f t="shared" si="6"/>
        <v>44908</v>
      </c>
    </row>
    <row r="93" spans="1:11" ht="117" customHeight="1" x14ac:dyDescent="0.3">
      <c r="A93" s="25">
        <v>83</v>
      </c>
      <c r="B93" s="26" t="s">
        <v>329</v>
      </c>
      <c r="C93" s="38">
        <v>8311</v>
      </c>
      <c r="D93" s="26" t="s">
        <v>133</v>
      </c>
      <c r="E93" s="27" t="s">
        <v>185</v>
      </c>
      <c r="F93" s="27" t="s">
        <v>264</v>
      </c>
      <c r="G93" s="28">
        <v>472775.26</v>
      </c>
      <c r="H93" s="29">
        <f t="shared" si="7"/>
        <v>472775.26</v>
      </c>
      <c r="I93" s="29">
        <f t="shared" si="5"/>
        <v>0</v>
      </c>
      <c r="J93" s="25" t="s">
        <v>121</v>
      </c>
      <c r="K93" s="30">
        <f t="shared" si="6"/>
        <v>44902</v>
      </c>
    </row>
    <row r="94" spans="1:11" ht="144" customHeight="1" x14ac:dyDescent="0.3">
      <c r="A94" s="25">
        <v>84</v>
      </c>
      <c r="B94" s="26" t="s">
        <v>335</v>
      </c>
      <c r="C94" s="38">
        <v>7813</v>
      </c>
      <c r="D94" s="26" t="s">
        <v>48</v>
      </c>
      <c r="E94" s="27" t="s">
        <v>186</v>
      </c>
      <c r="F94" s="27" t="s">
        <v>265</v>
      </c>
      <c r="G94" s="28">
        <v>526491.22</v>
      </c>
      <c r="H94" s="29">
        <f t="shared" si="7"/>
        <v>526491.22</v>
      </c>
      <c r="I94" s="29">
        <f t="shared" si="5"/>
        <v>0</v>
      </c>
      <c r="J94" s="25" t="s">
        <v>121</v>
      </c>
      <c r="K94" s="30">
        <f t="shared" si="6"/>
        <v>44888</v>
      </c>
    </row>
    <row r="95" spans="1:11" ht="144" customHeight="1" x14ac:dyDescent="0.3">
      <c r="A95" s="25">
        <v>85</v>
      </c>
      <c r="B95" s="26" t="s">
        <v>333</v>
      </c>
      <c r="C95" s="38">
        <v>8712</v>
      </c>
      <c r="D95" s="26" t="s">
        <v>139</v>
      </c>
      <c r="E95" s="27" t="s">
        <v>187</v>
      </c>
      <c r="F95" s="27" t="s">
        <v>266</v>
      </c>
      <c r="G95" s="28">
        <v>33708.01</v>
      </c>
      <c r="H95" s="29">
        <f t="shared" si="7"/>
        <v>33708.01</v>
      </c>
      <c r="I95" s="29">
        <f t="shared" si="5"/>
        <v>0</v>
      </c>
      <c r="J95" s="25" t="s">
        <v>121</v>
      </c>
      <c r="K95" s="30">
        <f t="shared" si="6"/>
        <v>44910</v>
      </c>
    </row>
    <row r="96" spans="1:11" ht="85.5" customHeight="1" x14ac:dyDescent="0.3">
      <c r="A96" s="25">
        <v>86</v>
      </c>
      <c r="B96" s="26" t="s">
        <v>314</v>
      </c>
      <c r="C96" s="38">
        <v>7629</v>
      </c>
      <c r="D96" s="26" t="s">
        <v>322</v>
      </c>
      <c r="E96" s="27" t="s">
        <v>45</v>
      </c>
      <c r="F96" s="27" t="s">
        <v>267</v>
      </c>
      <c r="G96" s="28">
        <v>76912.91</v>
      </c>
      <c r="H96" s="29">
        <f t="shared" si="7"/>
        <v>76912.91</v>
      </c>
      <c r="I96" s="29">
        <f t="shared" si="5"/>
        <v>0</v>
      </c>
      <c r="J96" s="25" t="s">
        <v>121</v>
      </c>
      <c r="K96" s="30">
        <f t="shared" si="6"/>
        <v>44882</v>
      </c>
    </row>
    <row r="97" spans="1:11" ht="90.75" customHeight="1" x14ac:dyDescent="0.3">
      <c r="A97" s="25">
        <v>87</v>
      </c>
      <c r="B97" s="26" t="s">
        <v>334</v>
      </c>
      <c r="C97" s="38">
        <v>8638</v>
      </c>
      <c r="D97" s="26" t="s">
        <v>126</v>
      </c>
      <c r="E97" s="27" t="s">
        <v>45</v>
      </c>
      <c r="F97" s="27" t="s">
        <v>268</v>
      </c>
      <c r="G97" s="28">
        <v>73100</v>
      </c>
      <c r="H97" s="29">
        <f t="shared" si="7"/>
        <v>73100</v>
      </c>
      <c r="I97" s="29">
        <f t="shared" si="5"/>
        <v>0</v>
      </c>
      <c r="J97" s="25" t="s">
        <v>121</v>
      </c>
      <c r="K97" s="30">
        <f t="shared" si="6"/>
        <v>44909</v>
      </c>
    </row>
    <row r="98" spans="1:11" ht="80.25" customHeight="1" x14ac:dyDescent="0.3">
      <c r="A98" s="25">
        <v>88</v>
      </c>
      <c r="B98" s="26" t="s">
        <v>334</v>
      </c>
      <c r="C98" s="38">
        <v>8645</v>
      </c>
      <c r="D98" s="26" t="s">
        <v>126</v>
      </c>
      <c r="E98" s="27" t="s">
        <v>45</v>
      </c>
      <c r="F98" s="27" t="s">
        <v>269</v>
      </c>
      <c r="G98" s="28">
        <v>26937</v>
      </c>
      <c r="H98" s="29">
        <f t="shared" si="7"/>
        <v>26937</v>
      </c>
      <c r="I98" s="29">
        <f t="shared" si="5"/>
        <v>0</v>
      </c>
      <c r="J98" s="25" t="s">
        <v>121</v>
      </c>
      <c r="K98" s="30">
        <f t="shared" si="6"/>
        <v>44909</v>
      </c>
    </row>
    <row r="99" spans="1:11" ht="83.25" customHeight="1" x14ac:dyDescent="0.3">
      <c r="A99" s="25">
        <v>89</v>
      </c>
      <c r="B99" s="26" t="s">
        <v>334</v>
      </c>
      <c r="C99" s="38">
        <v>8649</v>
      </c>
      <c r="D99" s="26" t="s">
        <v>126</v>
      </c>
      <c r="E99" s="27" t="s">
        <v>45</v>
      </c>
      <c r="F99" s="27" t="s">
        <v>270</v>
      </c>
      <c r="G99" s="28">
        <v>22814.400000000001</v>
      </c>
      <c r="H99" s="29">
        <f t="shared" si="7"/>
        <v>22814.400000000001</v>
      </c>
      <c r="I99" s="29">
        <f t="shared" si="5"/>
        <v>0</v>
      </c>
      <c r="J99" s="25" t="s">
        <v>121</v>
      </c>
      <c r="K99" s="30">
        <f t="shared" si="6"/>
        <v>44909</v>
      </c>
    </row>
    <row r="100" spans="1:11" ht="81.75" customHeight="1" x14ac:dyDescent="0.3">
      <c r="A100" s="25">
        <v>90</v>
      </c>
      <c r="B100" s="26" t="s">
        <v>334</v>
      </c>
      <c r="C100" s="38">
        <v>8657</v>
      </c>
      <c r="D100" s="26" t="s">
        <v>126</v>
      </c>
      <c r="E100" s="27" t="s">
        <v>45</v>
      </c>
      <c r="F100" s="27" t="s">
        <v>271</v>
      </c>
      <c r="G100" s="28">
        <v>54668.46</v>
      </c>
      <c r="H100" s="29">
        <f t="shared" si="7"/>
        <v>54668.46</v>
      </c>
      <c r="I100" s="29">
        <f t="shared" si="5"/>
        <v>0</v>
      </c>
      <c r="J100" s="25" t="s">
        <v>121</v>
      </c>
      <c r="K100" s="30">
        <f t="shared" si="6"/>
        <v>44909</v>
      </c>
    </row>
    <row r="101" spans="1:11" ht="79.5" customHeight="1" x14ac:dyDescent="0.3">
      <c r="A101" s="25">
        <v>91</v>
      </c>
      <c r="B101" s="26" t="s">
        <v>334</v>
      </c>
      <c r="C101" s="38">
        <v>8659</v>
      </c>
      <c r="D101" s="26" t="s">
        <v>126</v>
      </c>
      <c r="E101" s="27" t="s">
        <v>45</v>
      </c>
      <c r="F101" s="27" t="s">
        <v>272</v>
      </c>
      <c r="G101" s="28">
        <v>23760</v>
      </c>
      <c r="H101" s="29">
        <f t="shared" si="7"/>
        <v>23760</v>
      </c>
      <c r="I101" s="29">
        <f t="shared" si="5"/>
        <v>0</v>
      </c>
      <c r="J101" s="25" t="s">
        <v>121</v>
      </c>
      <c r="K101" s="30">
        <f t="shared" si="6"/>
        <v>44909</v>
      </c>
    </row>
    <row r="102" spans="1:11" ht="76.5" customHeight="1" x14ac:dyDescent="0.3">
      <c r="A102" s="25">
        <v>92</v>
      </c>
      <c r="B102" s="26" t="s">
        <v>334</v>
      </c>
      <c r="C102" s="38">
        <v>8667</v>
      </c>
      <c r="D102" s="26" t="s">
        <v>126</v>
      </c>
      <c r="E102" s="27" t="s">
        <v>45</v>
      </c>
      <c r="F102" s="27" t="s">
        <v>273</v>
      </c>
      <c r="G102" s="28">
        <v>15795</v>
      </c>
      <c r="H102" s="29">
        <f t="shared" si="7"/>
        <v>15795</v>
      </c>
      <c r="I102" s="29">
        <f t="shared" si="5"/>
        <v>0</v>
      </c>
      <c r="J102" s="25" t="s">
        <v>121</v>
      </c>
      <c r="K102" s="30">
        <f t="shared" si="6"/>
        <v>44909</v>
      </c>
    </row>
    <row r="103" spans="1:11" ht="82.5" customHeight="1" x14ac:dyDescent="0.3">
      <c r="A103" s="25">
        <v>93</v>
      </c>
      <c r="B103" s="26" t="s">
        <v>310</v>
      </c>
      <c r="C103" s="38">
        <v>7573</v>
      </c>
      <c r="D103" s="26" t="s">
        <v>143</v>
      </c>
      <c r="E103" s="27" t="s">
        <v>45</v>
      </c>
      <c r="F103" s="27" t="s">
        <v>157</v>
      </c>
      <c r="G103" s="28">
        <v>422604.4</v>
      </c>
      <c r="H103" s="29">
        <f t="shared" si="7"/>
        <v>422604.4</v>
      </c>
      <c r="I103" s="29">
        <f t="shared" si="5"/>
        <v>0</v>
      </c>
      <c r="J103" s="25" t="s">
        <v>121</v>
      </c>
      <c r="K103" s="30">
        <f t="shared" si="6"/>
        <v>44881</v>
      </c>
    </row>
    <row r="104" spans="1:11" ht="89.25" customHeight="1" x14ac:dyDescent="0.3">
      <c r="A104" s="25">
        <v>94</v>
      </c>
      <c r="B104" s="26" t="s">
        <v>335</v>
      </c>
      <c r="C104" s="38">
        <v>7801</v>
      </c>
      <c r="D104" s="26" t="s">
        <v>134</v>
      </c>
      <c r="E104" s="27" t="s">
        <v>45</v>
      </c>
      <c r="F104" s="27" t="s">
        <v>274</v>
      </c>
      <c r="G104" s="28">
        <v>25156.66</v>
      </c>
      <c r="H104" s="29">
        <f t="shared" si="7"/>
        <v>25156.66</v>
      </c>
      <c r="I104" s="29">
        <f t="shared" si="5"/>
        <v>0</v>
      </c>
      <c r="J104" s="25" t="s">
        <v>121</v>
      </c>
      <c r="K104" s="30">
        <f t="shared" si="6"/>
        <v>44888</v>
      </c>
    </row>
    <row r="105" spans="1:11" ht="85.5" customHeight="1" x14ac:dyDescent="0.3">
      <c r="A105" s="25">
        <v>95</v>
      </c>
      <c r="B105" s="26" t="s">
        <v>332</v>
      </c>
      <c r="C105" s="38">
        <v>8596</v>
      </c>
      <c r="D105" s="26" t="s">
        <v>134</v>
      </c>
      <c r="E105" s="27" t="s">
        <v>45</v>
      </c>
      <c r="F105" s="27" t="s">
        <v>275</v>
      </c>
      <c r="G105" s="28">
        <v>426929.6</v>
      </c>
      <c r="H105" s="29">
        <f t="shared" si="7"/>
        <v>426929.6</v>
      </c>
      <c r="I105" s="29">
        <f t="shared" si="5"/>
        <v>0</v>
      </c>
      <c r="J105" s="25" t="s">
        <v>121</v>
      </c>
      <c r="K105" s="30">
        <f t="shared" si="6"/>
        <v>44908</v>
      </c>
    </row>
    <row r="106" spans="1:11" ht="101.25" customHeight="1" x14ac:dyDescent="0.3">
      <c r="A106" s="25">
        <v>96</v>
      </c>
      <c r="B106" s="26" t="s">
        <v>325</v>
      </c>
      <c r="C106" s="38">
        <v>7697</v>
      </c>
      <c r="D106" s="26" t="s">
        <v>134</v>
      </c>
      <c r="E106" s="27" t="s">
        <v>188</v>
      </c>
      <c r="F106" s="27" t="s">
        <v>276</v>
      </c>
      <c r="G106" s="28">
        <v>3229841.54</v>
      </c>
      <c r="H106" s="29">
        <f t="shared" si="7"/>
        <v>3229841.54</v>
      </c>
      <c r="I106" s="29">
        <f t="shared" si="5"/>
        <v>0</v>
      </c>
      <c r="J106" s="25" t="s">
        <v>121</v>
      </c>
      <c r="K106" s="30">
        <f t="shared" si="6"/>
        <v>44883</v>
      </c>
    </row>
    <row r="107" spans="1:11" ht="107.25" customHeight="1" x14ac:dyDescent="0.3">
      <c r="A107" s="25">
        <v>97</v>
      </c>
      <c r="B107" s="26" t="s">
        <v>331</v>
      </c>
      <c r="C107" s="38">
        <v>8439</v>
      </c>
      <c r="D107" s="26" t="s">
        <v>48</v>
      </c>
      <c r="E107" s="27" t="s">
        <v>152</v>
      </c>
      <c r="F107" s="27" t="s">
        <v>277</v>
      </c>
      <c r="G107" s="28">
        <v>102831.1</v>
      </c>
      <c r="H107" s="29">
        <f t="shared" si="7"/>
        <v>102831.1</v>
      </c>
      <c r="I107" s="29">
        <f t="shared" ref="I107:I138" si="8">+G107-H107</f>
        <v>0</v>
      </c>
      <c r="J107" s="25" t="s">
        <v>121</v>
      </c>
      <c r="K107" s="30">
        <f t="shared" ref="K107:K138" si="9">+B107+15</f>
        <v>44903</v>
      </c>
    </row>
    <row r="108" spans="1:11" ht="108.75" customHeight="1" x14ac:dyDescent="0.3">
      <c r="A108" s="25">
        <v>98</v>
      </c>
      <c r="B108" s="26" t="s">
        <v>329</v>
      </c>
      <c r="C108" s="38">
        <v>8354</v>
      </c>
      <c r="D108" s="26" t="s">
        <v>31</v>
      </c>
      <c r="E108" s="27" t="s">
        <v>47</v>
      </c>
      <c r="F108" s="27" t="s">
        <v>278</v>
      </c>
      <c r="G108" s="28">
        <v>7875</v>
      </c>
      <c r="H108" s="29">
        <f t="shared" si="7"/>
        <v>7875</v>
      </c>
      <c r="I108" s="29">
        <f t="shared" si="8"/>
        <v>0</v>
      </c>
      <c r="J108" s="25" t="s">
        <v>121</v>
      </c>
      <c r="K108" s="30">
        <f t="shared" si="9"/>
        <v>44902</v>
      </c>
    </row>
    <row r="109" spans="1:11" ht="156.75" customHeight="1" x14ac:dyDescent="0.3">
      <c r="A109" s="25">
        <v>99</v>
      </c>
      <c r="B109" s="26" t="s">
        <v>329</v>
      </c>
      <c r="C109" s="38">
        <v>8331</v>
      </c>
      <c r="D109" s="26" t="s">
        <v>31</v>
      </c>
      <c r="E109" s="27" t="s">
        <v>47</v>
      </c>
      <c r="F109" s="27" t="s">
        <v>279</v>
      </c>
      <c r="G109" s="28">
        <v>21896</v>
      </c>
      <c r="H109" s="29">
        <f t="shared" si="7"/>
        <v>21896</v>
      </c>
      <c r="I109" s="29">
        <f t="shared" si="8"/>
        <v>0</v>
      </c>
      <c r="J109" s="25" t="s">
        <v>121</v>
      </c>
      <c r="K109" s="30">
        <f t="shared" si="9"/>
        <v>44902</v>
      </c>
    </row>
    <row r="110" spans="1:11" ht="114.75" customHeight="1" x14ac:dyDescent="0.3">
      <c r="A110" s="25">
        <v>100</v>
      </c>
      <c r="B110" s="26" t="s">
        <v>334</v>
      </c>
      <c r="C110" s="38">
        <v>8632</v>
      </c>
      <c r="D110" s="26" t="s">
        <v>32</v>
      </c>
      <c r="E110" s="27" t="s">
        <v>47</v>
      </c>
      <c r="F110" s="27" t="s">
        <v>280</v>
      </c>
      <c r="G110" s="28">
        <v>8900</v>
      </c>
      <c r="H110" s="29">
        <f t="shared" si="7"/>
        <v>8900</v>
      </c>
      <c r="I110" s="29">
        <f t="shared" si="8"/>
        <v>0</v>
      </c>
      <c r="J110" s="25" t="s">
        <v>121</v>
      </c>
      <c r="K110" s="30">
        <f t="shared" si="9"/>
        <v>44909</v>
      </c>
    </row>
    <row r="111" spans="1:11" ht="101.25" customHeight="1" x14ac:dyDescent="0.3">
      <c r="A111" s="25">
        <v>101</v>
      </c>
      <c r="B111" s="26" t="s">
        <v>334</v>
      </c>
      <c r="C111" s="38">
        <v>8632</v>
      </c>
      <c r="D111" s="26" t="s">
        <v>46</v>
      </c>
      <c r="E111" s="27" t="s">
        <v>47</v>
      </c>
      <c r="F111" s="27" t="s">
        <v>280</v>
      </c>
      <c r="G111" s="28">
        <v>3700</v>
      </c>
      <c r="H111" s="29">
        <f t="shared" si="7"/>
        <v>3700</v>
      </c>
      <c r="I111" s="29">
        <f t="shared" si="8"/>
        <v>0</v>
      </c>
      <c r="J111" s="25" t="s">
        <v>121</v>
      </c>
      <c r="K111" s="30">
        <f t="shared" si="9"/>
        <v>44909</v>
      </c>
    </row>
    <row r="112" spans="1:11" ht="103.5" customHeight="1" x14ac:dyDescent="0.3">
      <c r="A112" s="25">
        <v>102</v>
      </c>
      <c r="B112" s="26" t="s">
        <v>323</v>
      </c>
      <c r="C112" s="38">
        <v>8497</v>
      </c>
      <c r="D112" s="26" t="s">
        <v>22</v>
      </c>
      <c r="E112" s="27" t="s">
        <v>189</v>
      </c>
      <c r="F112" s="27" t="s">
        <v>281</v>
      </c>
      <c r="G112" s="28">
        <v>74717.600000000006</v>
      </c>
      <c r="H112" s="29">
        <f t="shared" si="7"/>
        <v>74717.600000000006</v>
      </c>
      <c r="I112" s="29">
        <f t="shared" si="8"/>
        <v>0</v>
      </c>
      <c r="J112" s="25" t="s">
        <v>121</v>
      </c>
      <c r="K112" s="30">
        <f t="shared" si="9"/>
        <v>44904</v>
      </c>
    </row>
    <row r="113" spans="1:11" ht="93" customHeight="1" x14ac:dyDescent="0.3">
      <c r="A113" s="25">
        <v>103</v>
      </c>
      <c r="B113" s="26" t="s">
        <v>334</v>
      </c>
      <c r="C113" s="38">
        <v>8626</v>
      </c>
      <c r="D113" s="26" t="s">
        <v>4</v>
      </c>
      <c r="E113" s="27" t="s">
        <v>49</v>
      </c>
      <c r="F113" s="27" t="s">
        <v>282</v>
      </c>
      <c r="G113" s="28">
        <v>15600</v>
      </c>
      <c r="H113" s="29">
        <f t="shared" si="7"/>
        <v>15600</v>
      </c>
      <c r="I113" s="29">
        <f t="shared" si="8"/>
        <v>0</v>
      </c>
      <c r="J113" s="25" t="s">
        <v>121</v>
      </c>
      <c r="K113" s="30">
        <f t="shared" si="9"/>
        <v>44909</v>
      </c>
    </row>
    <row r="114" spans="1:11" ht="87" customHeight="1" x14ac:dyDescent="0.3">
      <c r="A114" s="25">
        <v>104</v>
      </c>
      <c r="B114" s="26" t="s">
        <v>334</v>
      </c>
      <c r="C114" s="38">
        <v>8626</v>
      </c>
      <c r="D114" s="26" t="s">
        <v>6</v>
      </c>
      <c r="E114" s="27" t="s">
        <v>49</v>
      </c>
      <c r="F114" s="27" t="s">
        <v>282</v>
      </c>
      <c r="G114" s="28">
        <v>18920</v>
      </c>
      <c r="H114" s="29">
        <f t="shared" si="7"/>
        <v>18920</v>
      </c>
      <c r="I114" s="29">
        <f t="shared" si="8"/>
        <v>0</v>
      </c>
      <c r="J114" s="25" t="s">
        <v>121</v>
      </c>
      <c r="K114" s="30">
        <f t="shared" si="9"/>
        <v>44909</v>
      </c>
    </row>
    <row r="115" spans="1:11" ht="108" customHeight="1" x14ac:dyDescent="0.3">
      <c r="A115" s="25">
        <v>105</v>
      </c>
      <c r="B115" s="26" t="s">
        <v>334</v>
      </c>
      <c r="C115" s="38">
        <v>8626</v>
      </c>
      <c r="D115" s="26" t="s">
        <v>3</v>
      </c>
      <c r="E115" s="27" t="s">
        <v>49</v>
      </c>
      <c r="F115" s="27" t="s">
        <v>282</v>
      </c>
      <c r="G115" s="28">
        <v>18920</v>
      </c>
      <c r="H115" s="29">
        <f t="shared" si="7"/>
        <v>18920</v>
      </c>
      <c r="I115" s="29">
        <f t="shared" si="8"/>
        <v>0</v>
      </c>
      <c r="J115" s="25" t="s">
        <v>121</v>
      </c>
      <c r="K115" s="30">
        <f t="shared" si="9"/>
        <v>44909</v>
      </c>
    </row>
    <row r="116" spans="1:11" ht="123" customHeight="1" x14ac:dyDescent="0.3">
      <c r="A116" s="25">
        <v>106</v>
      </c>
      <c r="B116" s="26" t="s">
        <v>334</v>
      </c>
      <c r="C116" s="38">
        <v>8606</v>
      </c>
      <c r="D116" s="26" t="s">
        <v>5</v>
      </c>
      <c r="E116" s="27" t="s">
        <v>50</v>
      </c>
      <c r="F116" s="27" t="s">
        <v>283</v>
      </c>
      <c r="G116" s="28">
        <v>97704</v>
      </c>
      <c r="H116" s="29">
        <f t="shared" si="7"/>
        <v>97704</v>
      </c>
      <c r="I116" s="29">
        <f t="shared" si="8"/>
        <v>0</v>
      </c>
      <c r="J116" s="25" t="s">
        <v>121</v>
      </c>
      <c r="K116" s="30">
        <f t="shared" si="9"/>
        <v>44909</v>
      </c>
    </row>
    <row r="117" spans="1:11" ht="90.75" customHeight="1" x14ac:dyDescent="0.3">
      <c r="A117" s="25">
        <v>107</v>
      </c>
      <c r="B117" s="26" t="s">
        <v>335</v>
      </c>
      <c r="C117" s="38">
        <v>7778</v>
      </c>
      <c r="D117" s="26" t="s">
        <v>29</v>
      </c>
      <c r="E117" s="27" t="s">
        <v>51</v>
      </c>
      <c r="F117" s="27" t="s">
        <v>284</v>
      </c>
      <c r="G117" s="28">
        <v>22500</v>
      </c>
      <c r="H117" s="29">
        <f t="shared" si="7"/>
        <v>22500</v>
      </c>
      <c r="I117" s="29">
        <f t="shared" si="8"/>
        <v>0</v>
      </c>
      <c r="J117" s="25" t="s">
        <v>121</v>
      </c>
      <c r="K117" s="30">
        <f t="shared" si="9"/>
        <v>44888</v>
      </c>
    </row>
    <row r="118" spans="1:11" ht="180" customHeight="1" x14ac:dyDescent="0.3">
      <c r="A118" s="25">
        <v>108</v>
      </c>
      <c r="B118" s="26" t="s">
        <v>333</v>
      </c>
      <c r="C118" s="38">
        <v>8752</v>
      </c>
      <c r="D118" s="26" t="s">
        <v>134</v>
      </c>
      <c r="E118" s="27" t="s">
        <v>190</v>
      </c>
      <c r="F118" s="27" t="s">
        <v>285</v>
      </c>
      <c r="G118" s="28">
        <v>140216.84</v>
      </c>
      <c r="H118" s="29">
        <f t="shared" si="7"/>
        <v>140216.84</v>
      </c>
      <c r="I118" s="29">
        <f t="shared" si="8"/>
        <v>0</v>
      </c>
      <c r="J118" s="25" t="s">
        <v>121</v>
      </c>
      <c r="K118" s="30">
        <f t="shared" si="9"/>
        <v>44910</v>
      </c>
    </row>
    <row r="119" spans="1:11" ht="120.75" customHeight="1" x14ac:dyDescent="0.3">
      <c r="A119" s="25">
        <v>109</v>
      </c>
      <c r="B119" s="26" t="s">
        <v>335</v>
      </c>
      <c r="C119" s="38">
        <v>7790</v>
      </c>
      <c r="D119" s="26" t="s">
        <v>18</v>
      </c>
      <c r="E119" s="27" t="s">
        <v>191</v>
      </c>
      <c r="F119" s="27" t="s">
        <v>286</v>
      </c>
      <c r="G119" s="28">
        <v>170444.06</v>
      </c>
      <c r="H119" s="29">
        <f t="shared" si="7"/>
        <v>170444.06</v>
      </c>
      <c r="I119" s="29">
        <f t="shared" si="8"/>
        <v>0</v>
      </c>
      <c r="J119" s="25" t="s">
        <v>121</v>
      </c>
      <c r="K119" s="30">
        <f t="shared" si="9"/>
        <v>44888</v>
      </c>
    </row>
    <row r="120" spans="1:11" ht="96.75" customHeight="1" x14ac:dyDescent="0.3">
      <c r="A120" s="25">
        <v>110</v>
      </c>
      <c r="B120" s="26" t="s">
        <v>325</v>
      </c>
      <c r="C120" s="38">
        <v>7667</v>
      </c>
      <c r="D120" s="26" t="s">
        <v>40</v>
      </c>
      <c r="E120" s="27" t="s">
        <v>153</v>
      </c>
      <c r="F120" s="27" t="s">
        <v>158</v>
      </c>
      <c r="G120" s="28">
        <v>23873.759999999998</v>
      </c>
      <c r="H120" s="29">
        <f t="shared" si="7"/>
        <v>23873.759999999998</v>
      </c>
      <c r="I120" s="29">
        <f t="shared" si="8"/>
        <v>0</v>
      </c>
      <c r="J120" s="25" t="s">
        <v>121</v>
      </c>
      <c r="K120" s="30">
        <f t="shared" si="9"/>
        <v>44883</v>
      </c>
    </row>
    <row r="121" spans="1:11" ht="87.75" customHeight="1" x14ac:dyDescent="0.3">
      <c r="A121" s="25">
        <v>111</v>
      </c>
      <c r="B121" s="26" t="s">
        <v>325</v>
      </c>
      <c r="C121" s="38">
        <v>7667</v>
      </c>
      <c r="D121" s="26" t="s">
        <v>32</v>
      </c>
      <c r="E121" s="27" t="s">
        <v>153</v>
      </c>
      <c r="F121" s="27" t="s">
        <v>158</v>
      </c>
      <c r="G121" s="28">
        <v>9416.4</v>
      </c>
      <c r="H121" s="29">
        <f t="shared" si="7"/>
        <v>9416.4</v>
      </c>
      <c r="I121" s="29">
        <f t="shared" si="8"/>
        <v>0</v>
      </c>
      <c r="J121" s="25" t="s">
        <v>121</v>
      </c>
      <c r="K121" s="30">
        <f t="shared" si="9"/>
        <v>44883</v>
      </c>
    </row>
    <row r="122" spans="1:11" ht="100.5" customHeight="1" x14ac:dyDescent="0.3">
      <c r="A122" s="25">
        <v>112</v>
      </c>
      <c r="B122" s="26" t="s">
        <v>331</v>
      </c>
      <c r="C122" s="38">
        <v>8400</v>
      </c>
      <c r="D122" s="26" t="s">
        <v>13</v>
      </c>
      <c r="E122" s="27" t="s">
        <v>52</v>
      </c>
      <c r="F122" s="27" t="s">
        <v>287</v>
      </c>
      <c r="G122" s="28">
        <v>924701.1</v>
      </c>
      <c r="H122" s="29">
        <f t="shared" si="7"/>
        <v>924701.1</v>
      </c>
      <c r="I122" s="29">
        <f t="shared" si="8"/>
        <v>0</v>
      </c>
      <c r="J122" s="25" t="s">
        <v>121</v>
      </c>
      <c r="K122" s="30">
        <f t="shared" si="9"/>
        <v>44903</v>
      </c>
    </row>
    <row r="123" spans="1:11" ht="87.75" customHeight="1" x14ac:dyDescent="0.3">
      <c r="A123" s="25">
        <v>113</v>
      </c>
      <c r="B123" s="26" t="s">
        <v>310</v>
      </c>
      <c r="C123" s="38">
        <v>7589</v>
      </c>
      <c r="D123" s="26" t="s">
        <v>43</v>
      </c>
      <c r="E123" s="27" t="s">
        <v>192</v>
      </c>
      <c r="F123" s="27" t="s">
        <v>288</v>
      </c>
      <c r="G123" s="28">
        <v>96625</v>
      </c>
      <c r="H123" s="29">
        <f t="shared" si="7"/>
        <v>96625</v>
      </c>
      <c r="I123" s="29">
        <f t="shared" si="8"/>
        <v>0</v>
      </c>
      <c r="J123" s="25" t="s">
        <v>121</v>
      </c>
      <c r="K123" s="30">
        <f t="shared" si="9"/>
        <v>44881</v>
      </c>
    </row>
    <row r="124" spans="1:11" ht="94.5" customHeight="1" x14ac:dyDescent="0.3">
      <c r="A124" s="25">
        <v>114</v>
      </c>
      <c r="B124" s="26" t="s">
        <v>323</v>
      </c>
      <c r="C124" s="38">
        <v>8495</v>
      </c>
      <c r="D124" s="26" t="s">
        <v>17</v>
      </c>
      <c r="E124" s="27" t="s">
        <v>53</v>
      </c>
      <c r="F124" s="27" t="s">
        <v>289</v>
      </c>
      <c r="G124" s="28">
        <v>146020.9</v>
      </c>
      <c r="H124" s="29">
        <f t="shared" si="7"/>
        <v>146020.9</v>
      </c>
      <c r="I124" s="29">
        <f t="shared" si="8"/>
        <v>0</v>
      </c>
      <c r="J124" s="25" t="s">
        <v>121</v>
      </c>
      <c r="K124" s="30">
        <f t="shared" si="9"/>
        <v>44904</v>
      </c>
    </row>
    <row r="125" spans="1:11" ht="93" customHeight="1" x14ac:dyDescent="0.3">
      <c r="A125" s="25">
        <v>115</v>
      </c>
      <c r="B125" s="26" t="s">
        <v>323</v>
      </c>
      <c r="C125" s="38">
        <v>8461</v>
      </c>
      <c r="D125" s="26" t="s">
        <v>17</v>
      </c>
      <c r="E125" s="27" t="s">
        <v>53</v>
      </c>
      <c r="F125" s="27" t="s">
        <v>290</v>
      </c>
      <c r="G125" s="28">
        <v>8759.25</v>
      </c>
      <c r="H125" s="29">
        <f t="shared" si="7"/>
        <v>8759.25</v>
      </c>
      <c r="I125" s="29">
        <f t="shared" si="8"/>
        <v>0</v>
      </c>
      <c r="J125" s="25" t="s">
        <v>121</v>
      </c>
      <c r="K125" s="30">
        <f t="shared" si="9"/>
        <v>44904</v>
      </c>
    </row>
    <row r="126" spans="1:11" ht="126" customHeight="1" x14ac:dyDescent="0.3">
      <c r="A126" s="25">
        <v>116</v>
      </c>
      <c r="B126" s="26" t="s">
        <v>333</v>
      </c>
      <c r="C126" s="38">
        <v>8732</v>
      </c>
      <c r="D126" s="26" t="s">
        <v>17</v>
      </c>
      <c r="E126" s="27" t="s">
        <v>53</v>
      </c>
      <c r="F126" s="27" t="s">
        <v>291</v>
      </c>
      <c r="G126" s="28">
        <v>50342.5</v>
      </c>
      <c r="H126" s="29">
        <f t="shared" si="7"/>
        <v>50342.5</v>
      </c>
      <c r="I126" s="29">
        <f t="shared" si="8"/>
        <v>0</v>
      </c>
      <c r="J126" s="25" t="s">
        <v>121</v>
      </c>
      <c r="K126" s="30">
        <f t="shared" si="9"/>
        <v>44910</v>
      </c>
    </row>
    <row r="127" spans="1:11" ht="121.5" customHeight="1" x14ac:dyDescent="0.3">
      <c r="A127" s="25">
        <v>117</v>
      </c>
      <c r="B127" s="26" t="s">
        <v>323</v>
      </c>
      <c r="C127" s="38">
        <v>8470</v>
      </c>
      <c r="D127" s="26" t="s">
        <v>17</v>
      </c>
      <c r="E127" s="27" t="s">
        <v>53</v>
      </c>
      <c r="F127" s="27" t="s">
        <v>292</v>
      </c>
      <c r="G127" s="28">
        <v>245546.98</v>
      </c>
      <c r="H127" s="29">
        <f t="shared" si="7"/>
        <v>245546.98</v>
      </c>
      <c r="I127" s="29">
        <f t="shared" si="8"/>
        <v>0</v>
      </c>
      <c r="J127" s="25" t="s">
        <v>121</v>
      </c>
      <c r="K127" s="30">
        <f t="shared" si="9"/>
        <v>44904</v>
      </c>
    </row>
    <row r="128" spans="1:11" ht="105" customHeight="1" x14ac:dyDescent="0.3">
      <c r="A128" s="25">
        <v>118</v>
      </c>
      <c r="B128" s="26" t="s">
        <v>314</v>
      </c>
      <c r="C128" s="38">
        <v>7610</v>
      </c>
      <c r="D128" s="26" t="s">
        <v>26</v>
      </c>
      <c r="E128" s="27" t="s">
        <v>193</v>
      </c>
      <c r="F128" s="27" t="s">
        <v>293</v>
      </c>
      <c r="G128" s="28">
        <v>44250</v>
      </c>
      <c r="H128" s="29">
        <f t="shared" si="7"/>
        <v>44250</v>
      </c>
      <c r="I128" s="29">
        <f t="shared" si="8"/>
        <v>0</v>
      </c>
      <c r="J128" s="25" t="s">
        <v>121</v>
      </c>
      <c r="K128" s="30">
        <f t="shared" si="9"/>
        <v>44882</v>
      </c>
    </row>
    <row r="129" spans="1:11" ht="102.75" customHeight="1" x14ac:dyDescent="0.3">
      <c r="A129" s="25">
        <v>119</v>
      </c>
      <c r="B129" s="26" t="s">
        <v>333</v>
      </c>
      <c r="C129" s="38">
        <v>8729</v>
      </c>
      <c r="D129" s="26" t="s">
        <v>33</v>
      </c>
      <c r="E129" s="27" t="s">
        <v>194</v>
      </c>
      <c r="F129" s="27" t="s">
        <v>294</v>
      </c>
      <c r="G129" s="28">
        <v>19410</v>
      </c>
      <c r="H129" s="29">
        <f t="shared" si="7"/>
        <v>19410</v>
      </c>
      <c r="I129" s="29">
        <f t="shared" si="8"/>
        <v>0</v>
      </c>
      <c r="J129" s="25" t="s">
        <v>121</v>
      </c>
      <c r="K129" s="30">
        <f t="shared" si="9"/>
        <v>44910</v>
      </c>
    </row>
    <row r="130" spans="1:11" ht="109.5" customHeight="1" x14ac:dyDescent="0.3">
      <c r="A130" s="25">
        <v>120</v>
      </c>
      <c r="B130" s="26" t="s">
        <v>333</v>
      </c>
      <c r="C130" s="38">
        <v>8729</v>
      </c>
      <c r="D130" s="26" t="s">
        <v>10</v>
      </c>
      <c r="E130" s="27" t="s">
        <v>194</v>
      </c>
      <c r="F130" s="27" t="s">
        <v>294</v>
      </c>
      <c r="G130" s="28">
        <v>3800</v>
      </c>
      <c r="H130" s="29">
        <f t="shared" si="7"/>
        <v>3800</v>
      </c>
      <c r="I130" s="29">
        <f t="shared" si="8"/>
        <v>0</v>
      </c>
      <c r="J130" s="25" t="s">
        <v>121</v>
      </c>
      <c r="K130" s="30">
        <f t="shared" si="9"/>
        <v>44910</v>
      </c>
    </row>
    <row r="131" spans="1:11" ht="97.5" customHeight="1" x14ac:dyDescent="0.3">
      <c r="A131" s="25">
        <v>121</v>
      </c>
      <c r="B131" s="26" t="s">
        <v>333</v>
      </c>
      <c r="C131" s="38">
        <v>8729</v>
      </c>
      <c r="D131" s="26" t="s">
        <v>3</v>
      </c>
      <c r="E131" s="27" t="s">
        <v>194</v>
      </c>
      <c r="F131" s="27" t="s">
        <v>294</v>
      </c>
      <c r="G131" s="28">
        <v>2275</v>
      </c>
      <c r="H131" s="29">
        <f t="shared" si="7"/>
        <v>2275</v>
      </c>
      <c r="I131" s="29">
        <f t="shared" si="8"/>
        <v>0</v>
      </c>
      <c r="J131" s="25" t="s">
        <v>121</v>
      </c>
      <c r="K131" s="30">
        <f t="shared" si="9"/>
        <v>44910</v>
      </c>
    </row>
    <row r="132" spans="1:11" ht="104.25" customHeight="1" x14ac:dyDescent="0.3">
      <c r="A132" s="25">
        <v>122</v>
      </c>
      <c r="B132" s="26" t="s">
        <v>328</v>
      </c>
      <c r="C132" s="38">
        <v>8272</v>
      </c>
      <c r="D132" s="26" t="s">
        <v>137</v>
      </c>
      <c r="E132" s="27" t="s">
        <v>54</v>
      </c>
      <c r="F132" s="27" t="s">
        <v>295</v>
      </c>
      <c r="G132" s="28">
        <v>19584.57</v>
      </c>
      <c r="H132" s="29">
        <f t="shared" si="7"/>
        <v>19584.57</v>
      </c>
      <c r="I132" s="29">
        <f t="shared" si="8"/>
        <v>0</v>
      </c>
      <c r="J132" s="25" t="s">
        <v>121</v>
      </c>
      <c r="K132" s="30">
        <f t="shared" si="9"/>
        <v>44901</v>
      </c>
    </row>
    <row r="133" spans="1:11" ht="89.25" customHeight="1" x14ac:dyDescent="0.3">
      <c r="A133" s="25">
        <v>123</v>
      </c>
      <c r="B133" s="26" t="s">
        <v>334</v>
      </c>
      <c r="C133" s="38">
        <v>8655</v>
      </c>
      <c r="D133" s="26" t="s">
        <v>321</v>
      </c>
      <c r="E133" s="27" t="s">
        <v>195</v>
      </c>
      <c r="F133" s="27" t="s">
        <v>296</v>
      </c>
      <c r="G133" s="28">
        <v>4479324.59</v>
      </c>
      <c r="H133" s="29">
        <f t="shared" si="7"/>
        <v>4479324.59</v>
      </c>
      <c r="I133" s="29">
        <f t="shared" si="8"/>
        <v>0</v>
      </c>
      <c r="J133" s="25" t="s">
        <v>121</v>
      </c>
      <c r="K133" s="30">
        <f t="shared" si="9"/>
        <v>44909</v>
      </c>
    </row>
    <row r="134" spans="1:11" ht="96.75" customHeight="1" x14ac:dyDescent="0.3">
      <c r="A134" s="25">
        <v>124</v>
      </c>
      <c r="B134" s="26" t="s">
        <v>333</v>
      </c>
      <c r="C134" s="38">
        <v>8754</v>
      </c>
      <c r="D134" s="26" t="s">
        <v>131</v>
      </c>
      <c r="E134" s="27" t="s">
        <v>196</v>
      </c>
      <c r="F134" s="27" t="s">
        <v>297</v>
      </c>
      <c r="G134" s="28">
        <v>24840000</v>
      </c>
      <c r="H134" s="29">
        <f t="shared" si="7"/>
        <v>24840000</v>
      </c>
      <c r="I134" s="29">
        <f t="shared" si="8"/>
        <v>0</v>
      </c>
      <c r="J134" s="25" t="s">
        <v>121</v>
      </c>
      <c r="K134" s="30">
        <f t="shared" si="9"/>
        <v>44910</v>
      </c>
    </row>
    <row r="135" spans="1:11" ht="120" customHeight="1" x14ac:dyDescent="0.3">
      <c r="A135" s="25">
        <v>125</v>
      </c>
      <c r="B135" s="26" t="s">
        <v>328</v>
      </c>
      <c r="C135" s="38">
        <v>8239</v>
      </c>
      <c r="D135" s="26" t="s">
        <v>136</v>
      </c>
      <c r="E135" s="27" t="s">
        <v>55</v>
      </c>
      <c r="F135" s="27" t="s">
        <v>298</v>
      </c>
      <c r="G135" s="28">
        <v>6780784</v>
      </c>
      <c r="H135" s="29">
        <f t="shared" si="7"/>
        <v>6780784</v>
      </c>
      <c r="I135" s="29">
        <f t="shared" si="8"/>
        <v>0</v>
      </c>
      <c r="J135" s="25" t="s">
        <v>121</v>
      </c>
      <c r="K135" s="30">
        <f t="shared" si="9"/>
        <v>44901</v>
      </c>
    </row>
    <row r="136" spans="1:11" ht="116.25" customHeight="1" x14ac:dyDescent="0.3">
      <c r="A136" s="25">
        <v>126</v>
      </c>
      <c r="B136" s="26" t="s">
        <v>332</v>
      </c>
      <c r="C136" s="38">
        <v>8601</v>
      </c>
      <c r="D136" s="26" t="s">
        <v>310</v>
      </c>
      <c r="E136" s="27" t="s">
        <v>197</v>
      </c>
      <c r="F136" s="27" t="s">
        <v>299</v>
      </c>
      <c r="G136" s="28">
        <v>712400</v>
      </c>
      <c r="H136" s="29">
        <f t="shared" si="7"/>
        <v>712400</v>
      </c>
      <c r="I136" s="29">
        <f t="shared" si="8"/>
        <v>0</v>
      </c>
      <c r="J136" s="25" t="s">
        <v>121</v>
      </c>
      <c r="K136" s="30">
        <f t="shared" si="9"/>
        <v>44908</v>
      </c>
    </row>
    <row r="137" spans="1:11" ht="103.5" customHeight="1" x14ac:dyDescent="0.3">
      <c r="A137" s="25">
        <v>127</v>
      </c>
      <c r="B137" s="26" t="s">
        <v>332</v>
      </c>
      <c r="C137" s="38">
        <v>8601</v>
      </c>
      <c r="D137" s="26" t="s">
        <v>315</v>
      </c>
      <c r="E137" s="27" t="s">
        <v>197</v>
      </c>
      <c r="F137" s="27" t="s">
        <v>299</v>
      </c>
      <c r="G137" s="28">
        <v>1068600</v>
      </c>
      <c r="H137" s="29">
        <f t="shared" si="7"/>
        <v>1068600</v>
      </c>
      <c r="I137" s="29">
        <f t="shared" si="8"/>
        <v>0</v>
      </c>
      <c r="J137" s="25" t="s">
        <v>121</v>
      </c>
      <c r="K137" s="30">
        <f t="shared" si="9"/>
        <v>44908</v>
      </c>
    </row>
    <row r="138" spans="1:11" ht="95.25" customHeight="1" x14ac:dyDescent="0.3">
      <c r="A138" s="25">
        <v>128</v>
      </c>
      <c r="B138" s="26" t="s">
        <v>333</v>
      </c>
      <c r="C138" s="38">
        <v>8750</v>
      </c>
      <c r="D138" s="26" t="s">
        <v>128</v>
      </c>
      <c r="E138" s="27" t="s">
        <v>198</v>
      </c>
      <c r="F138" s="27" t="s">
        <v>300</v>
      </c>
      <c r="G138" s="28">
        <v>110105</v>
      </c>
      <c r="H138" s="29">
        <f t="shared" si="7"/>
        <v>110105</v>
      </c>
      <c r="I138" s="29">
        <f t="shared" si="8"/>
        <v>0</v>
      </c>
      <c r="J138" s="25" t="s">
        <v>121</v>
      </c>
      <c r="K138" s="30">
        <f t="shared" si="9"/>
        <v>44910</v>
      </c>
    </row>
    <row r="139" spans="1:11" ht="99" customHeight="1" x14ac:dyDescent="0.3">
      <c r="A139" s="25">
        <v>129</v>
      </c>
      <c r="B139" s="26" t="s">
        <v>332</v>
      </c>
      <c r="C139" s="38">
        <v>8544</v>
      </c>
      <c r="D139" s="26" t="s">
        <v>310</v>
      </c>
      <c r="E139" s="27" t="s">
        <v>199</v>
      </c>
      <c r="F139" s="27" t="s">
        <v>301</v>
      </c>
      <c r="G139" s="28">
        <v>1200000</v>
      </c>
      <c r="H139" s="29">
        <f t="shared" si="7"/>
        <v>1200000</v>
      </c>
      <c r="I139" s="29">
        <f t="shared" ref="I139:I142" si="10">+G139-H139</f>
        <v>0</v>
      </c>
      <c r="J139" s="25" t="s">
        <v>121</v>
      </c>
      <c r="K139" s="30">
        <f t="shared" ref="K139:K142" si="11">+B139+15</f>
        <v>44908</v>
      </c>
    </row>
    <row r="140" spans="1:11" ht="98.25" customHeight="1" x14ac:dyDescent="0.3">
      <c r="A140" s="25">
        <v>130</v>
      </c>
      <c r="B140" s="26" t="s">
        <v>333</v>
      </c>
      <c r="C140" s="38">
        <v>8725</v>
      </c>
      <c r="D140" s="26" t="s">
        <v>134</v>
      </c>
      <c r="E140" s="27" t="s">
        <v>154</v>
      </c>
      <c r="F140" s="27" t="s">
        <v>302</v>
      </c>
      <c r="G140" s="28">
        <v>177295</v>
      </c>
      <c r="H140" s="29">
        <f t="shared" ref="H140:H142" si="12">+G140</f>
        <v>177295</v>
      </c>
      <c r="I140" s="29">
        <f t="shared" si="10"/>
        <v>0</v>
      </c>
      <c r="J140" s="25" t="s">
        <v>121</v>
      </c>
      <c r="K140" s="30">
        <f t="shared" si="11"/>
        <v>44910</v>
      </c>
    </row>
    <row r="141" spans="1:11" ht="117.75" customHeight="1" x14ac:dyDescent="0.3">
      <c r="A141" s="25">
        <v>131</v>
      </c>
      <c r="B141" s="26" t="s">
        <v>329</v>
      </c>
      <c r="C141" s="38">
        <v>8380</v>
      </c>
      <c r="D141" s="26" t="s">
        <v>139</v>
      </c>
      <c r="E141" s="27" t="s">
        <v>155</v>
      </c>
      <c r="F141" s="27" t="s">
        <v>303</v>
      </c>
      <c r="G141" s="28">
        <v>2433584.7999999998</v>
      </c>
      <c r="H141" s="29">
        <f t="shared" si="12"/>
        <v>2433584.7999999998</v>
      </c>
      <c r="I141" s="29">
        <f t="shared" si="10"/>
        <v>0</v>
      </c>
      <c r="J141" s="25" t="s">
        <v>121</v>
      </c>
      <c r="K141" s="30">
        <f t="shared" si="11"/>
        <v>44902</v>
      </c>
    </row>
    <row r="142" spans="1:11" ht="105" customHeight="1" x14ac:dyDescent="0.3">
      <c r="A142" s="25">
        <v>132</v>
      </c>
      <c r="B142" s="26" t="s">
        <v>314</v>
      </c>
      <c r="C142" s="38">
        <v>7638</v>
      </c>
      <c r="D142" s="26" t="s">
        <v>19</v>
      </c>
      <c r="E142" s="27" t="s">
        <v>155</v>
      </c>
      <c r="F142" s="27" t="s">
        <v>304</v>
      </c>
      <c r="G142" s="28">
        <v>1922692</v>
      </c>
      <c r="H142" s="29">
        <f t="shared" si="12"/>
        <v>1922692</v>
      </c>
      <c r="I142" s="29">
        <f t="shared" si="10"/>
        <v>0</v>
      </c>
      <c r="J142" s="25" t="s">
        <v>121</v>
      </c>
      <c r="K142" s="30">
        <f t="shared" si="11"/>
        <v>44882</v>
      </c>
    </row>
    <row r="143" spans="1:11" ht="19.5" thickBot="1" x14ac:dyDescent="0.35">
      <c r="A143" s="31" t="s">
        <v>122</v>
      </c>
      <c r="B143" s="31"/>
      <c r="C143" s="31"/>
      <c r="D143" s="31"/>
      <c r="E143" s="31"/>
      <c r="F143" s="31"/>
      <c r="G143" s="32">
        <f>SUM(G11:G142)</f>
        <v>100047038.22</v>
      </c>
      <c r="H143" s="32">
        <f t="shared" ref="H143" si="13">+G143</f>
        <v>100047038.22</v>
      </c>
      <c r="I143" s="31"/>
      <c r="J143" s="31"/>
      <c r="K143" s="33"/>
    </row>
    <row r="144" spans="1:11" ht="19.5" thickTop="1" x14ac:dyDescent="0.3"/>
    <row r="151" spans="1:11" s="5" customFormat="1" x14ac:dyDescent="0.3">
      <c r="A151" s="3"/>
      <c r="B151" s="3"/>
      <c r="C151" s="3"/>
      <c r="D151" s="3"/>
      <c r="E151" s="3"/>
      <c r="F151" s="3"/>
      <c r="G151" s="4"/>
      <c r="H151" s="3"/>
      <c r="I151" s="3"/>
      <c r="J151" s="3"/>
      <c r="K151" s="3"/>
    </row>
    <row r="152" spans="1:11" s="5" customFormat="1" x14ac:dyDescent="0.3">
      <c r="A152" s="35" t="s">
        <v>123</v>
      </c>
      <c r="B152" s="35"/>
      <c r="C152" s="35"/>
      <c r="D152" s="35"/>
      <c r="E152" s="35"/>
      <c r="F152" s="35"/>
      <c r="G152" s="35"/>
      <c r="H152" s="35"/>
      <c r="I152" s="35"/>
      <c r="J152" s="35"/>
      <c r="K152" s="35"/>
    </row>
    <row r="153" spans="1:11" s="5" customFormat="1" x14ac:dyDescent="0.3">
      <c r="A153" s="36" t="s">
        <v>124</v>
      </c>
      <c r="B153" s="36"/>
      <c r="C153" s="36"/>
      <c r="D153" s="36"/>
      <c r="E153" s="36"/>
      <c r="F153" s="36"/>
      <c r="G153" s="36"/>
      <c r="H153" s="36"/>
      <c r="I153" s="36"/>
      <c r="J153" s="36"/>
      <c r="K153" s="36"/>
    </row>
  </sheetData>
  <autoFilter ref="A10:K142">
    <sortState ref="A11:K162">
      <sortCondition ref="C10:C161"/>
    </sortState>
  </autoFilter>
  <mergeCells count="4">
    <mergeCell ref="A5:K5"/>
    <mergeCell ref="A6:K6"/>
    <mergeCell ref="A152:K152"/>
    <mergeCell ref="A153:K153"/>
  </mergeCells>
  <pageMargins left="0.51181102362204722" right="0.31496062992125984" top="0" bottom="0.19685039370078741" header="0.19685039370078741" footer="0.19685039370078741"/>
  <pageSetup scale="44" fitToHeight="0" orientation="portrait" r:id="rId1"/>
  <headerFooter>
    <oddHeader xml:space="preserve">&amp;C
</oddHeader>
    <oddFooter>&amp;C&amp;P DE &amp;N</oddFooter>
  </headerFooter>
  <rowBreaks count="9" manualBreakCount="9">
    <brk id="21" max="10" man="1"/>
    <brk id="34" max="10" man="1"/>
    <brk id="45" max="10" man="1"/>
    <brk id="56" max="10" man="1"/>
    <brk id="81" max="10" man="1"/>
    <brk id="93" max="10" man="1"/>
    <brk id="107" max="10" man="1"/>
    <brk id="120" max="10" man="1"/>
    <brk id="132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cols>
    <col min="1" max="1" width="23.42578125" customWidth="1"/>
    <col min="2" max="2" width="117.140625" customWidth="1"/>
  </cols>
  <sheetData>
    <row r="1" spans="1:2" ht="15.75" x14ac:dyDescent="0.25">
      <c r="A1" s="37" t="s">
        <v>56</v>
      </c>
      <c r="B1" s="37"/>
    </row>
    <row r="2" spans="1:2" ht="15.75" x14ac:dyDescent="0.25">
      <c r="A2" s="1" t="s">
        <v>57</v>
      </c>
      <c r="B2" s="2" t="s">
        <v>58</v>
      </c>
    </row>
    <row r="3" spans="1:2" ht="15.75" x14ac:dyDescent="0.25">
      <c r="A3" s="1" t="s">
        <v>59</v>
      </c>
      <c r="B3" s="2" t="s">
        <v>60</v>
      </c>
    </row>
    <row r="4" spans="1:2" ht="15.75" x14ac:dyDescent="0.25">
      <c r="A4" s="1" t="s">
        <v>61</v>
      </c>
      <c r="B4" s="2" t="s">
        <v>62</v>
      </c>
    </row>
    <row r="5" spans="1:2" ht="15.75" x14ac:dyDescent="0.25">
      <c r="A5" s="1" t="s">
        <v>63</v>
      </c>
      <c r="B5" s="2" t="s">
        <v>2</v>
      </c>
    </row>
    <row r="6" spans="1:2" ht="15.75" x14ac:dyDescent="0.25">
      <c r="A6" s="1" t="s">
        <v>64</v>
      </c>
      <c r="B6" s="2" t="s">
        <v>2</v>
      </c>
    </row>
    <row r="7" spans="1:2" ht="15.75" x14ac:dyDescent="0.25">
      <c r="A7" s="1" t="s">
        <v>65</v>
      </c>
      <c r="B7" s="2" t="s">
        <v>66</v>
      </c>
    </row>
    <row r="8" spans="1:2" ht="15.75" x14ac:dyDescent="0.25">
      <c r="A8" s="1" t="s">
        <v>67</v>
      </c>
      <c r="B8" s="2" t="s">
        <v>68</v>
      </c>
    </row>
    <row r="10" spans="1:2" ht="15.75" x14ac:dyDescent="0.25">
      <c r="A10" s="37" t="s">
        <v>69</v>
      </c>
      <c r="B10" s="37"/>
    </row>
    <row r="11" spans="1:2" ht="15.75" x14ac:dyDescent="0.25">
      <c r="A11" s="1" t="s">
        <v>70</v>
      </c>
      <c r="B11" s="2" t="s">
        <v>71</v>
      </c>
    </row>
    <row r="12" spans="1:2" ht="15.75" x14ac:dyDescent="0.25">
      <c r="A12" s="1" t="s">
        <v>72</v>
      </c>
      <c r="B12" s="2" t="s">
        <v>73</v>
      </c>
    </row>
    <row r="13" spans="1:2" ht="15.75" x14ac:dyDescent="0.25">
      <c r="A13" s="1" t="s">
        <v>74</v>
      </c>
      <c r="B13" s="2" t="s">
        <v>75</v>
      </c>
    </row>
    <row r="14" spans="1:2" ht="15.75" x14ac:dyDescent="0.25">
      <c r="A14" s="1" t="s">
        <v>76</v>
      </c>
      <c r="B14" s="2" t="s">
        <v>77</v>
      </c>
    </row>
    <row r="15" spans="1:2" ht="15.75" x14ac:dyDescent="0.25">
      <c r="A15" s="1" t="s">
        <v>76</v>
      </c>
      <c r="B15" s="2" t="s">
        <v>78</v>
      </c>
    </row>
    <row r="16" spans="1:2" ht="15.75" x14ac:dyDescent="0.25">
      <c r="A16" s="1" t="s">
        <v>70</v>
      </c>
      <c r="B16" s="2" t="s">
        <v>79</v>
      </c>
    </row>
    <row r="17" spans="1:2" ht="15.75" x14ac:dyDescent="0.25">
      <c r="A17" s="1" t="s">
        <v>70</v>
      </c>
      <c r="B17" s="2" t="s">
        <v>80</v>
      </c>
    </row>
    <row r="18" spans="1:2" ht="15.75" x14ac:dyDescent="0.25">
      <c r="A18" s="1" t="s">
        <v>70</v>
      </c>
      <c r="B18" s="2" t="s">
        <v>81</v>
      </c>
    </row>
    <row r="19" spans="1:2" ht="15.75" x14ac:dyDescent="0.25">
      <c r="A19" s="1" t="s">
        <v>82</v>
      </c>
      <c r="B19" s="2" t="s">
        <v>83</v>
      </c>
    </row>
    <row r="20" spans="1:2" ht="15.75" x14ac:dyDescent="0.25">
      <c r="A20" s="1" t="s">
        <v>82</v>
      </c>
      <c r="B20" s="2" t="s">
        <v>83</v>
      </c>
    </row>
    <row r="21" spans="1:2" ht="15.75" x14ac:dyDescent="0.25">
      <c r="A21" s="1" t="s">
        <v>84</v>
      </c>
      <c r="B21" s="2" t="s">
        <v>85</v>
      </c>
    </row>
    <row r="22" spans="1:2" ht="15.75" x14ac:dyDescent="0.25">
      <c r="A22" s="1" t="s">
        <v>84</v>
      </c>
      <c r="B22" s="2" t="s">
        <v>86</v>
      </c>
    </row>
    <row r="23" spans="1:2" ht="15.75" x14ac:dyDescent="0.25">
      <c r="A23" s="1" t="s">
        <v>84</v>
      </c>
      <c r="B23" s="2" t="s">
        <v>87</v>
      </c>
    </row>
    <row r="24" spans="1:2" ht="15.75" x14ac:dyDescent="0.25">
      <c r="A24" s="1" t="s">
        <v>84</v>
      </c>
      <c r="B24" s="2" t="s">
        <v>88</v>
      </c>
    </row>
    <row r="25" spans="1:2" ht="15.75" x14ac:dyDescent="0.25">
      <c r="A25" s="1" t="s">
        <v>84</v>
      </c>
      <c r="B25" s="2" t="s">
        <v>89</v>
      </c>
    </row>
    <row r="26" spans="1:2" ht="15.75" x14ac:dyDescent="0.25">
      <c r="A26" s="1" t="s">
        <v>84</v>
      </c>
      <c r="B26" s="2" t="s">
        <v>90</v>
      </c>
    </row>
    <row r="27" spans="1:2" ht="15.75" x14ac:dyDescent="0.25">
      <c r="A27" s="1" t="s">
        <v>84</v>
      </c>
      <c r="B27" s="2" t="s">
        <v>91</v>
      </c>
    </row>
    <row r="28" spans="1:2" ht="15.75" x14ac:dyDescent="0.25">
      <c r="A28" s="1" t="s">
        <v>84</v>
      </c>
      <c r="B28" s="2" t="s">
        <v>92</v>
      </c>
    </row>
    <row r="29" spans="1:2" ht="15.75" x14ac:dyDescent="0.25">
      <c r="A29" s="1" t="s">
        <v>84</v>
      </c>
      <c r="B29" s="2" t="s">
        <v>93</v>
      </c>
    </row>
    <row r="30" spans="1:2" ht="15.75" x14ac:dyDescent="0.25">
      <c r="A30" s="1" t="s">
        <v>84</v>
      </c>
      <c r="B30" s="2" t="s">
        <v>94</v>
      </c>
    </row>
    <row r="31" spans="1:2" ht="15.75" x14ac:dyDescent="0.25">
      <c r="A31" s="1" t="s">
        <v>84</v>
      </c>
      <c r="B31" s="2" t="s">
        <v>95</v>
      </c>
    </row>
    <row r="32" spans="1:2" ht="15.75" x14ac:dyDescent="0.25">
      <c r="A32" s="1" t="s">
        <v>84</v>
      </c>
      <c r="B32" s="2" t="s">
        <v>96</v>
      </c>
    </row>
    <row r="33" spans="1:2" ht="15.75" x14ac:dyDescent="0.25">
      <c r="A33" s="1" t="s">
        <v>84</v>
      </c>
      <c r="B33" s="2" t="s">
        <v>97</v>
      </c>
    </row>
    <row r="34" spans="1:2" ht="15.75" x14ac:dyDescent="0.25">
      <c r="A34" s="1" t="s">
        <v>84</v>
      </c>
      <c r="B34" s="2" t="s">
        <v>98</v>
      </c>
    </row>
    <row r="35" spans="1:2" ht="15.75" x14ac:dyDescent="0.25">
      <c r="A35" s="1" t="s">
        <v>84</v>
      </c>
      <c r="B35" s="2" t="s">
        <v>99</v>
      </c>
    </row>
    <row r="36" spans="1:2" ht="15.75" x14ac:dyDescent="0.25">
      <c r="A36" s="1" t="s">
        <v>84</v>
      </c>
      <c r="B36" s="2" t="s">
        <v>100</v>
      </c>
    </row>
    <row r="37" spans="1:2" ht="15.75" x14ac:dyDescent="0.25">
      <c r="A37" s="1" t="s">
        <v>101</v>
      </c>
      <c r="B37" s="2" t="s">
        <v>102</v>
      </c>
    </row>
    <row r="38" spans="1:2" ht="15.75" x14ac:dyDescent="0.25">
      <c r="A38" s="1" t="s">
        <v>103</v>
      </c>
      <c r="B38" s="2" t="s">
        <v>104</v>
      </c>
    </row>
    <row r="39" spans="1:2" ht="15.75" x14ac:dyDescent="0.25">
      <c r="A39" s="1" t="s">
        <v>105</v>
      </c>
      <c r="B39" s="2" t="s">
        <v>106</v>
      </c>
    </row>
    <row r="40" spans="1:2" ht="15.75" x14ac:dyDescent="0.25">
      <c r="A40" s="1" t="s">
        <v>105</v>
      </c>
      <c r="B40" s="2" t="s">
        <v>106</v>
      </c>
    </row>
    <row r="41" spans="1:2" ht="15.75" x14ac:dyDescent="0.25">
      <c r="A41" s="1" t="s">
        <v>107</v>
      </c>
      <c r="B41" s="2" t="s">
        <v>108</v>
      </c>
    </row>
    <row r="42" spans="1:2" ht="15.75" x14ac:dyDescent="0.25">
      <c r="A42" s="1" t="s">
        <v>107</v>
      </c>
      <c r="B42" s="2" t="s">
        <v>108</v>
      </c>
    </row>
    <row r="43" spans="1:2" ht="15.75" x14ac:dyDescent="0.25">
      <c r="A43" s="1"/>
      <c r="B43" s="2"/>
    </row>
    <row r="44" spans="1:2" ht="15.75" x14ac:dyDescent="0.25">
      <c r="A44" s="1"/>
      <c r="B44" s="2"/>
    </row>
  </sheetData>
  <mergeCells count="2">
    <mergeCell ref="A1:B1"/>
    <mergeCell ref="A10:B10"/>
  </mergeCells>
  <pageMargins left="0.7" right="0.7" top="0.75" bottom="0.75" header="0.2" footer="0.2"/>
  <pageSetup fitToHeight="1000" orientation="landscape"/>
  <headerFooter>
    <oddHeader>&amp;C
IMPUTACIONES DE BENEFICIARIOS SEPTIEMBRE 2022&amp;LSistema de Información de la Gestión Financiera
Periodo:2022&amp;REG-002-DEFRD_1665416166133A
10/10/2022 11:38:11
00100536556-SIGEF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TipoDocBeneficiario</vt:lpstr>
      <vt:lpstr>Definicion</vt:lpstr>
      <vt:lpstr>TipoDocBeneficiario!Área_de_impresión</vt:lpstr>
      <vt:lpstr>TipoDocBeneficiario!Títulos_a_imprimir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Enerolisa Soriano Fabian</cp:lastModifiedBy>
  <cp:lastPrinted>2022-12-12T19:54:25Z</cp:lastPrinted>
  <dcterms:created xsi:type="dcterms:W3CDTF">2022-10-10T15:38:10Z</dcterms:created>
  <dcterms:modified xsi:type="dcterms:W3CDTF">2022-12-12T19:55:40Z</dcterms:modified>
</cp:coreProperties>
</file>