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irsa.baez\Documents\REPORTES DE TRANSPARENCIA MES OCTUBRE 2023\TRANSPARENCIA\"/>
    </mc:Choice>
  </mc:AlternateContent>
  <xr:revisionPtr revIDLastSave="0" documentId="13_ncr:1_{BC529027-8511-4E07-BE61-DDA3191FAE23}" xr6:coauthVersionLast="47" xr6:coauthVersionMax="47" xr10:uidLastSave="{00000000-0000-0000-0000-000000000000}"/>
  <bookViews>
    <workbookView xWindow="-120" yWindow="-120" windowWidth="29040" windowHeight="15840" xr2:uid="{8D74F9D1-EE0C-471B-B837-F05C5C4A1E46}"/>
  </bookViews>
  <sheets>
    <sheet name="P2 Presupuesto Aprobado-Eje " sheetId="9" r:id="rId1"/>
  </sheets>
  <externalReferences>
    <externalReference r:id="rId2"/>
  </externalReferences>
  <definedNames>
    <definedName name="gerardito" localSheetId="0">[1]Plantilla!$A$7:$C$43</definedName>
    <definedName name="gerardito">#REF!</definedName>
    <definedName name="_xlnm.Print_Titles" localSheetId="0">'P2 Presupuesto Aprobado-Eje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9" l="1"/>
  <c r="O10" i="9" s="1"/>
  <c r="O19" i="9"/>
  <c r="O16" i="9" s="1"/>
  <c r="O30" i="9"/>
  <c r="O26" i="9" s="1"/>
  <c r="O53" i="9"/>
  <c r="O54" i="9"/>
  <c r="O55" i="9"/>
  <c r="O57" i="9"/>
  <c r="O58" i="9"/>
  <c r="O59" i="9"/>
  <c r="O62" i="9"/>
  <c r="N13" i="9"/>
  <c r="N14" i="9"/>
  <c r="M16" i="9"/>
  <c r="M10" i="9"/>
  <c r="K16" i="9"/>
  <c r="K10" i="9"/>
  <c r="G51" i="9" l="1"/>
  <c r="G35" i="9"/>
  <c r="F35" i="9"/>
  <c r="I16" i="9"/>
  <c r="M81" i="9"/>
  <c r="L81" i="9"/>
  <c r="Q81" i="9" s="1"/>
  <c r="K81" i="9"/>
  <c r="P81" i="9" s="1"/>
  <c r="J81" i="9"/>
  <c r="O81" i="9" s="1"/>
  <c r="I81" i="9"/>
  <c r="N81" i="9" s="1"/>
  <c r="A81" i="9"/>
  <c r="M80" i="9"/>
  <c r="L80" i="9"/>
  <c r="Q80" i="9" s="1"/>
  <c r="K80" i="9"/>
  <c r="J80" i="9"/>
  <c r="O80" i="9" s="1"/>
  <c r="I80" i="9"/>
  <c r="N80" i="9" s="1"/>
  <c r="A80" i="9"/>
  <c r="M79" i="9"/>
  <c r="L79" i="9"/>
  <c r="Q79" i="9" s="1"/>
  <c r="K79" i="9"/>
  <c r="P79" i="9" s="1"/>
  <c r="J79" i="9"/>
  <c r="O79" i="9" s="1"/>
  <c r="I79" i="9"/>
  <c r="N79" i="9" s="1"/>
  <c r="A79" i="9"/>
  <c r="M78" i="9"/>
  <c r="L78" i="9"/>
  <c r="Q78" i="9" s="1"/>
  <c r="K78" i="9"/>
  <c r="P78" i="9" s="1"/>
  <c r="J78" i="9"/>
  <c r="O78" i="9" s="1"/>
  <c r="I78" i="9"/>
  <c r="A78" i="9"/>
  <c r="M77" i="9"/>
  <c r="L77" i="9"/>
  <c r="Q77" i="9" s="1"/>
  <c r="K77" i="9"/>
  <c r="P77" i="9" s="1"/>
  <c r="J77" i="9"/>
  <c r="O77" i="9" s="1"/>
  <c r="I77" i="9"/>
  <c r="N77" i="9" s="1"/>
  <c r="A77" i="9"/>
  <c r="M76" i="9"/>
  <c r="L76" i="9"/>
  <c r="Q76" i="9" s="1"/>
  <c r="K76" i="9"/>
  <c r="P76" i="9" s="1"/>
  <c r="J76" i="9"/>
  <c r="O76" i="9" s="1"/>
  <c r="I76" i="9"/>
  <c r="N76" i="9" s="1"/>
  <c r="A76" i="9"/>
  <c r="M75" i="9"/>
  <c r="L75" i="9"/>
  <c r="Q75" i="9" s="1"/>
  <c r="K75" i="9"/>
  <c r="P75" i="9" s="1"/>
  <c r="J75" i="9"/>
  <c r="O75" i="9" s="1"/>
  <c r="I75" i="9"/>
  <c r="N75" i="9" s="1"/>
  <c r="A75" i="9"/>
  <c r="M74" i="9"/>
  <c r="L74" i="9"/>
  <c r="Q74" i="9" s="1"/>
  <c r="K74" i="9"/>
  <c r="J74" i="9"/>
  <c r="O74" i="9" s="1"/>
  <c r="I74" i="9"/>
  <c r="N74" i="9" s="1"/>
  <c r="A74" i="9"/>
  <c r="M73" i="9"/>
  <c r="L73" i="9"/>
  <c r="Q73" i="9" s="1"/>
  <c r="K73" i="9"/>
  <c r="P73" i="9" s="1"/>
  <c r="J73" i="9"/>
  <c r="O73" i="9" s="1"/>
  <c r="I73" i="9"/>
  <c r="N73" i="9" s="1"/>
  <c r="A73" i="9"/>
  <c r="M72" i="9"/>
  <c r="L72" i="9"/>
  <c r="Q72" i="9" s="1"/>
  <c r="K72" i="9"/>
  <c r="P72" i="9" s="1"/>
  <c r="J72" i="9"/>
  <c r="O72" i="9" s="1"/>
  <c r="I72" i="9"/>
  <c r="A72" i="9"/>
  <c r="M71" i="9"/>
  <c r="L71" i="9"/>
  <c r="Q71" i="9" s="1"/>
  <c r="K71" i="9"/>
  <c r="P71" i="9" s="1"/>
  <c r="J71" i="9"/>
  <c r="O71" i="9" s="1"/>
  <c r="I71" i="9"/>
  <c r="N71" i="9" s="1"/>
  <c r="A71" i="9"/>
  <c r="M70" i="9"/>
  <c r="L70" i="9"/>
  <c r="Q70" i="9" s="1"/>
  <c r="K70" i="9"/>
  <c r="P70" i="9" s="1"/>
  <c r="J70" i="9"/>
  <c r="O70" i="9" s="1"/>
  <c r="I70" i="9"/>
  <c r="N70" i="9" s="1"/>
  <c r="A70" i="9"/>
  <c r="M69" i="9"/>
  <c r="L69" i="9"/>
  <c r="Q69" i="9" s="1"/>
  <c r="K69" i="9"/>
  <c r="P69" i="9" s="1"/>
  <c r="J69" i="9"/>
  <c r="O69" i="9" s="1"/>
  <c r="I69" i="9"/>
  <c r="N69" i="9" s="1"/>
  <c r="A69" i="9"/>
  <c r="M68" i="9"/>
  <c r="L68" i="9"/>
  <c r="Q68" i="9" s="1"/>
  <c r="K68" i="9"/>
  <c r="J68" i="9"/>
  <c r="O68" i="9" s="1"/>
  <c r="I68" i="9"/>
  <c r="N68" i="9" s="1"/>
  <c r="A68" i="9"/>
  <c r="M67" i="9"/>
  <c r="L67" i="9"/>
  <c r="Q67" i="9" s="1"/>
  <c r="K67" i="9"/>
  <c r="P67" i="9" s="1"/>
  <c r="J67" i="9"/>
  <c r="O67" i="9" s="1"/>
  <c r="I67" i="9"/>
  <c r="N67" i="9" s="1"/>
  <c r="A67" i="9"/>
  <c r="M66" i="9"/>
  <c r="L66" i="9"/>
  <c r="Q66" i="9" s="1"/>
  <c r="K66" i="9"/>
  <c r="P66" i="9" s="1"/>
  <c r="J66" i="9"/>
  <c r="O66" i="9" s="1"/>
  <c r="I66" i="9"/>
  <c r="A66" i="9"/>
  <c r="M65" i="9"/>
  <c r="L65" i="9"/>
  <c r="Q65" i="9" s="1"/>
  <c r="K65" i="9"/>
  <c r="P65" i="9" s="1"/>
  <c r="J65" i="9"/>
  <c r="O65" i="9" s="1"/>
  <c r="I65" i="9"/>
  <c r="N65" i="9" s="1"/>
  <c r="A65" i="9"/>
  <c r="M64" i="9"/>
  <c r="L64" i="9"/>
  <c r="Q64" i="9" s="1"/>
  <c r="K64" i="9"/>
  <c r="P64" i="9" s="1"/>
  <c r="J64" i="9"/>
  <c r="O64" i="9" s="1"/>
  <c r="I64" i="9"/>
  <c r="N64" i="9" s="1"/>
  <c r="A64" i="9"/>
  <c r="M63" i="9"/>
  <c r="L63" i="9"/>
  <c r="K63" i="9"/>
  <c r="P63" i="9" s="1"/>
  <c r="J63" i="9"/>
  <c r="O63" i="9" s="1"/>
  <c r="O61" i="9" s="1"/>
  <c r="I63" i="9"/>
  <c r="N63" i="9" s="1"/>
  <c r="A63" i="9"/>
  <c r="K62" i="9"/>
  <c r="I62" i="9"/>
  <c r="N62" i="9" s="1"/>
  <c r="A62" i="9"/>
  <c r="F61" i="9"/>
  <c r="E61" i="9"/>
  <c r="D61" i="9"/>
  <c r="C61" i="9"/>
  <c r="A61" i="9"/>
  <c r="M60" i="9"/>
  <c r="L60" i="9"/>
  <c r="Q60" i="9" s="1"/>
  <c r="K60" i="9"/>
  <c r="P60" i="9" s="1"/>
  <c r="J60" i="9"/>
  <c r="O60" i="9" s="1"/>
  <c r="O51" i="9" s="1"/>
  <c r="I60" i="9"/>
  <c r="N60" i="9" s="1"/>
  <c r="A60" i="9"/>
  <c r="M59" i="9"/>
  <c r="P59" i="9"/>
  <c r="N59" i="9"/>
  <c r="A59" i="9"/>
  <c r="N58" i="9"/>
  <c r="M58" i="9"/>
  <c r="Q58" i="9"/>
  <c r="A58" i="9"/>
  <c r="P57" i="9"/>
  <c r="Q57" i="9"/>
  <c r="A57" i="9"/>
  <c r="Q56" i="9"/>
  <c r="P56" i="9"/>
  <c r="A56" i="9"/>
  <c r="N55" i="9"/>
  <c r="Q55" i="9"/>
  <c r="P55" i="9"/>
  <c r="A55" i="9"/>
  <c r="N54" i="9"/>
  <c r="Q54" i="9"/>
  <c r="P54" i="9"/>
  <c r="A54" i="9"/>
  <c r="P53" i="9"/>
  <c r="A53" i="9"/>
  <c r="A52" i="9"/>
  <c r="H51" i="9"/>
  <c r="F51" i="9"/>
  <c r="E51" i="9"/>
  <c r="D51" i="9"/>
  <c r="C51" i="9"/>
  <c r="A51" i="9"/>
  <c r="M50" i="9"/>
  <c r="L50" i="9"/>
  <c r="Q50" i="9" s="1"/>
  <c r="K50" i="9"/>
  <c r="P50" i="9" s="1"/>
  <c r="J50" i="9"/>
  <c r="O50" i="9" s="1"/>
  <c r="I50" i="9"/>
  <c r="A50" i="9"/>
  <c r="M49" i="9"/>
  <c r="L49" i="9"/>
  <c r="Q49" i="9" s="1"/>
  <c r="K49" i="9"/>
  <c r="P49" i="9" s="1"/>
  <c r="J49" i="9"/>
  <c r="O49" i="9" s="1"/>
  <c r="I49" i="9"/>
  <c r="N49" i="9" s="1"/>
  <c r="A49" i="9"/>
  <c r="M48" i="9"/>
  <c r="L48" i="9"/>
  <c r="Q48" i="9" s="1"/>
  <c r="K48" i="9"/>
  <c r="P48" i="9" s="1"/>
  <c r="J48" i="9"/>
  <c r="O48" i="9" s="1"/>
  <c r="I48" i="9"/>
  <c r="N48" i="9" s="1"/>
  <c r="A48" i="9"/>
  <c r="M47" i="9"/>
  <c r="L47" i="9"/>
  <c r="K47" i="9"/>
  <c r="P47" i="9" s="1"/>
  <c r="J47" i="9"/>
  <c r="O47" i="9" s="1"/>
  <c r="I47" i="9"/>
  <c r="N47" i="9" s="1"/>
  <c r="A47" i="9"/>
  <c r="M46" i="9"/>
  <c r="L46" i="9"/>
  <c r="Q46" i="9" s="1"/>
  <c r="K46" i="9"/>
  <c r="J46" i="9"/>
  <c r="O46" i="9" s="1"/>
  <c r="I46" i="9"/>
  <c r="N46" i="9" s="1"/>
  <c r="A46" i="9"/>
  <c r="M45" i="9"/>
  <c r="L45" i="9"/>
  <c r="Q45" i="9" s="1"/>
  <c r="K45" i="9"/>
  <c r="P45" i="9" s="1"/>
  <c r="J45" i="9"/>
  <c r="O45" i="9" s="1"/>
  <c r="I45" i="9"/>
  <c r="N45" i="9" s="1"/>
  <c r="A45" i="9"/>
  <c r="M44" i="9"/>
  <c r="L44" i="9"/>
  <c r="Q44" i="9" s="1"/>
  <c r="K44" i="9"/>
  <c r="P44" i="9" s="1"/>
  <c r="J44" i="9"/>
  <c r="O44" i="9" s="1"/>
  <c r="I44" i="9"/>
  <c r="A44" i="9"/>
  <c r="M43" i="9"/>
  <c r="L43" i="9"/>
  <c r="Q43" i="9" s="1"/>
  <c r="K43" i="9"/>
  <c r="P43" i="9" s="1"/>
  <c r="J43" i="9"/>
  <c r="O43" i="9" s="1"/>
  <c r="I43" i="9"/>
  <c r="N43" i="9" s="1"/>
  <c r="A43" i="9"/>
  <c r="M42" i="9"/>
  <c r="L42" i="9"/>
  <c r="Q42" i="9" s="1"/>
  <c r="K42" i="9"/>
  <c r="P42" i="9" s="1"/>
  <c r="J42" i="9"/>
  <c r="O42" i="9" s="1"/>
  <c r="I42" i="9"/>
  <c r="N42" i="9" s="1"/>
  <c r="A42" i="9"/>
  <c r="M41" i="9"/>
  <c r="L41" i="9"/>
  <c r="K41" i="9"/>
  <c r="P41" i="9" s="1"/>
  <c r="J41" i="9"/>
  <c r="O41" i="9" s="1"/>
  <c r="I41" i="9"/>
  <c r="N41" i="9" s="1"/>
  <c r="A41" i="9"/>
  <c r="M40" i="9"/>
  <c r="L40" i="9"/>
  <c r="Q40" i="9" s="1"/>
  <c r="K40" i="9"/>
  <c r="P40" i="9" s="1"/>
  <c r="J40" i="9"/>
  <c r="O40" i="9" s="1"/>
  <c r="I40" i="9"/>
  <c r="N40" i="9" s="1"/>
  <c r="A40" i="9"/>
  <c r="M39" i="9"/>
  <c r="L39" i="9"/>
  <c r="Q39" i="9" s="1"/>
  <c r="K39" i="9"/>
  <c r="P39" i="9" s="1"/>
  <c r="J39" i="9"/>
  <c r="O39" i="9" s="1"/>
  <c r="I39" i="9"/>
  <c r="N39" i="9" s="1"/>
  <c r="A39" i="9"/>
  <c r="M38" i="9"/>
  <c r="L38" i="9"/>
  <c r="Q38" i="9" s="1"/>
  <c r="K38" i="9"/>
  <c r="P38" i="9" s="1"/>
  <c r="J38" i="9"/>
  <c r="O38" i="9" s="1"/>
  <c r="I38" i="9"/>
  <c r="A38" i="9"/>
  <c r="M37" i="9"/>
  <c r="L37" i="9"/>
  <c r="Q37" i="9" s="1"/>
  <c r="K37" i="9"/>
  <c r="P37" i="9" s="1"/>
  <c r="J37" i="9"/>
  <c r="O37" i="9" s="1"/>
  <c r="I37" i="9"/>
  <c r="N37" i="9" s="1"/>
  <c r="A37" i="9"/>
  <c r="Q36" i="9"/>
  <c r="P36" i="9"/>
  <c r="A36" i="9"/>
  <c r="H35" i="9"/>
  <c r="E35" i="9"/>
  <c r="D35" i="9"/>
  <c r="C35" i="9"/>
  <c r="A35" i="9"/>
  <c r="Q34" i="9"/>
  <c r="A34" i="9"/>
  <c r="Q33" i="9"/>
  <c r="P33" i="9"/>
  <c r="A33" i="9"/>
  <c r="P32" i="9"/>
  <c r="Q32" i="9"/>
  <c r="A32" i="9"/>
  <c r="Q31" i="9"/>
  <c r="P31" i="9"/>
  <c r="A31" i="9"/>
  <c r="P30" i="9"/>
  <c r="Q30" i="9"/>
  <c r="A30" i="9"/>
  <c r="P29" i="9"/>
  <c r="A29" i="9"/>
  <c r="Q28" i="9"/>
  <c r="A28" i="9"/>
  <c r="Q27" i="9"/>
  <c r="A27" i="9"/>
  <c r="I26" i="9"/>
  <c r="H26" i="9"/>
  <c r="G26" i="9"/>
  <c r="F26" i="9"/>
  <c r="E26" i="9"/>
  <c r="D26" i="9"/>
  <c r="C26" i="9"/>
  <c r="A26" i="9"/>
  <c r="Q25" i="9"/>
  <c r="P25" i="9"/>
  <c r="A25" i="9"/>
  <c r="P24" i="9"/>
  <c r="Q24" i="9"/>
  <c r="A24" i="9"/>
  <c r="Q23" i="9"/>
  <c r="P23" i="9"/>
  <c r="A23" i="9"/>
  <c r="Q22" i="9"/>
  <c r="A22" i="9"/>
  <c r="Q21" i="9"/>
  <c r="P21" i="9"/>
  <c r="A21" i="9"/>
  <c r="Q20" i="9"/>
  <c r="P20" i="9"/>
  <c r="A20" i="9"/>
  <c r="Q19" i="9"/>
  <c r="P19" i="9"/>
  <c r="A19" i="9"/>
  <c r="Q18" i="9"/>
  <c r="P18" i="9"/>
  <c r="A18" i="9"/>
  <c r="P17" i="9"/>
  <c r="A17" i="9"/>
  <c r="H16" i="9"/>
  <c r="G16" i="9"/>
  <c r="F16" i="9"/>
  <c r="E16" i="9"/>
  <c r="D16" i="9"/>
  <c r="C16" i="9"/>
  <c r="A16" i="9"/>
  <c r="Q15" i="9"/>
  <c r="P15" i="9"/>
  <c r="A15" i="9"/>
  <c r="Q14" i="9"/>
  <c r="P14" i="9"/>
  <c r="A14" i="9"/>
  <c r="Q13" i="9"/>
  <c r="P13" i="9"/>
  <c r="A13" i="9"/>
  <c r="Q12" i="9"/>
  <c r="P12" i="9"/>
  <c r="A12" i="9"/>
  <c r="P11" i="9"/>
  <c r="I10" i="9"/>
  <c r="A11" i="9"/>
  <c r="H10" i="9"/>
  <c r="G10" i="9"/>
  <c r="F10" i="9"/>
  <c r="C10" i="9"/>
  <c r="A10" i="9"/>
  <c r="F82" i="9" l="1"/>
  <c r="O35" i="9"/>
  <c r="O82" i="9" s="1"/>
  <c r="E82" i="9"/>
  <c r="D82" i="9"/>
  <c r="J61" i="9"/>
  <c r="C82" i="9"/>
  <c r="R31" i="9"/>
  <c r="M26" i="9"/>
  <c r="H82" i="9"/>
  <c r="R12" i="9"/>
  <c r="R18" i="9"/>
  <c r="R19" i="9"/>
  <c r="R21" i="9"/>
  <c r="R15" i="9"/>
  <c r="R24" i="9"/>
  <c r="L61" i="9"/>
  <c r="R13" i="9"/>
  <c r="R30" i="9"/>
  <c r="R25" i="9"/>
  <c r="R23" i="9"/>
  <c r="L16" i="9"/>
  <c r="J26" i="9"/>
  <c r="Q62" i="9"/>
  <c r="M61" i="9"/>
  <c r="K26" i="9"/>
  <c r="M35" i="9"/>
  <c r="L51" i="9"/>
  <c r="L35" i="9"/>
  <c r="R55" i="9"/>
  <c r="J51" i="9"/>
  <c r="L26" i="9"/>
  <c r="P27" i="9"/>
  <c r="J35" i="9"/>
  <c r="Q52" i="9"/>
  <c r="M51" i="9"/>
  <c r="R37" i="9"/>
  <c r="R43" i="9"/>
  <c r="R49" i="9"/>
  <c r="N61" i="9"/>
  <c r="G82" i="9"/>
  <c r="R64" i="9"/>
  <c r="R70" i="9"/>
  <c r="P10" i="9"/>
  <c r="P35" i="9"/>
  <c r="R42" i="9"/>
  <c r="R48" i="9"/>
  <c r="R54" i="9"/>
  <c r="R60" i="9"/>
  <c r="R65" i="9"/>
  <c r="R71" i="9"/>
  <c r="R77" i="9"/>
  <c r="R69" i="9"/>
  <c r="R75" i="9"/>
  <c r="R40" i="9"/>
  <c r="K51" i="9"/>
  <c r="K61" i="9"/>
  <c r="J10" i="9"/>
  <c r="Q11" i="9"/>
  <c r="Q10" i="9" s="1"/>
  <c r="R14" i="9"/>
  <c r="J16" i="9"/>
  <c r="Q17" i="9"/>
  <c r="Q16" i="9" s="1"/>
  <c r="R20" i="9"/>
  <c r="P22" i="9"/>
  <c r="R22" i="9" s="1"/>
  <c r="P28" i="9"/>
  <c r="R28" i="9" s="1"/>
  <c r="Q29" i="9"/>
  <c r="Q26" i="9" s="1"/>
  <c r="R33" i="9"/>
  <c r="P34" i="9"/>
  <c r="R34" i="9" s="1"/>
  <c r="K35" i="9"/>
  <c r="N38" i="9"/>
  <c r="R38" i="9" s="1"/>
  <c r="Q41" i="9"/>
  <c r="R41" i="9" s="1"/>
  <c r="N44" i="9"/>
  <c r="R44" i="9" s="1"/>
  <c r="P46" i="9"/>
  <c r="R46" i="9" s="1"/>
  <c r="Q47" i="9"/>
  <c r="R47" i="9" s="1"/>
  <c r="N50" i="9"/>
  <c r="R50" i="9" s="1"/>
  <c r="I51" i="9"/>
  <c r="P52" i="9"/>
  <c r="Q53" i="9"/>
  <c r="R53" i="9" s="1"/>
  <c r="P58" i="9"/>
  <c r="R58" i="9" s="1"/>
  <c r="Q59" i="9"/>
  <c r="I61" i="9"/>
  <c r="P62" i="9"/>
  <c r="P61" i="9" s="1"/>
  <c r="Q63" i="9"/>
  <c r="N66" i="9"/>
  <c r="R66" i="9" s="1"/>
  <c r="P68" i="9"/>
  <c r="R68" i="9" s="1"/>
  <c r="N72" i="9"/>
  <c r="R72" i="9" s="1"/>
  <c r="P74" i="9"/>
  <c r="R74" i="9" s="1"/>
  <c r="R76" i="9"/>
  <c r="N78" i="9"/>
  <c r="R78" i="9" s="1"/>
  <c r="P80" i="9"/>
  <c r="R80" i="9" s="1"/>
  <c r="R81" i="9"/>
  <c r="R39" i="9"/>
  <c r="R45" i="9"/>
  <c r="R57" i="9"/>
  <c r="R67" i="9"/>
  <c r="R73" i="9"/>
  <c r="R79" i="9"/>
  <c r="I35" i="9"/>
  <c r="P16" i="9" l="1"/>
  <c r="R29" i="9"/>
  <c r="R11" i="9"/>
  <c r="Q61" i="9"/>
  <c r="R63" i="9"/>
  <c r="L82" i="9"/>
  <c r="M82" i="9"/>
  <c r="R17" i="9"/>
  <c r="R10" i="9"/>
  <c r="Q51" i="9"/>
  <c r="K82" i="9"/>
  <c r="R32" i="9"/>
  <c r="R27" i="9"/>
  <c r="P51" i="9"/>
  <c r="R36" i="9"/>
  <c r="R56" i="9"/>
  <c r="Q35" i="9"/>
  <c r="I82" i="9"/>
  <c r="R16" i="9"/>
  <c r="R59" i="9"/>
  <c r="P26" i="9"/>
  <c r="R26" i="9" s="1"/>
  <c r="R52" i="9"/>
  <c r="J82" i="9"/>
  <c r="R62" i="9"/>
  <c r="R61" i="9" l="1"/>
  <c r="R51" i="9"/>
  <c r="Q82" i="9"/>
  <c r="N82" i="9"/>
  <c r="P82" i="9"/>
  <c r="R35" i="9"/>
  <c r="R82" i="9" l="1"/>
</calcChain>
</file>

<file path=xl/sharedStrings.xml><?xml version="1.0" encoding="utf-8"?>
<sst xmlns="http://schemas.openxmlformats.org/spreadsheetml/2006/main" count="101" uniqueCount="101">
  <si>
    <t>Ministerio de Educación</t>
  </si>
  <si>
    <t>Instituto Superior de Formación Docente Salome Ureña (ISFODOSU)</t>
  </si>
  <si>
    <t>En RD$</t>
  </si>
  <si>
    <t xml:space="preserve">Total 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</si>
  <si>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</si>
  <si>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</si>
  <si>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</si>
  <si>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</si>
  <si>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</si>
  <si>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</si>
  <si>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</si>
  <si>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</si>
  <si>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</si>
  <si>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</si>
  <si>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</si>
  <si>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</si>
  <si>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</si>
  <si>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</si>
  <si>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</si>
  <si>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</si>
  <si>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</si>
  <si>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</si>
  <si>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</si>
  <si>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</si>
  <si>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</si>
  <si>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</si>
  <si>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</si>
  <si>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</si>
  <si>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</si>
  <si>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</si>
  <si>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</si>
  <si>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</si>
  <si>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</si>
  <si>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</si>
  <si>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</si>
  <si>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</si>
  <si>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</si>
  <si>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</si>
  <si>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</si>
  <si>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2.5 - TRANSFERENCIAS DE CAPITAL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</si>
  <si>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</si>
  <si>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</si>
  <si>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</si>
  <si>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</si>
  <si>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</si>
  <si>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</si>
  <si>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</si>
  <si>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</si>
  <si>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</si>
  <si>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</si>
  <si>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</si>
  <si>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</si>
  <si>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</si>
  <si>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</si>
  <si>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</si>
  <si>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</si>
  <si>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</si>
  <si>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</si>
  <si>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</si>
  <si>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</si>
  <si>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</si>
  <si>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</si>
  <si>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</si>
  <si>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</si>
  <si>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</si>
  <si>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</si>
  <si>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</si>
  <si>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</si>
  <si>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</si>
  <si>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Fuente: Sistema de información de la Gestión Financiera (SIGEF)</t>
  </si>
  <si>
    <t>Vicerrectoría de Gestión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</si>
  <si>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</si>
  <si>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</si>
  <si>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</si>
  <si>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</si>
  <si>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</si>
  <si>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Agosto </t>
  </si>
  <si>
    <t xml:space="preserve">Noviembre </t>
  </si>
  <si>
    <t>2.1.5 - CONTRIBUCIONES A LA SEGURIDAD SOCIAL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</si>
  <si>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</si>
  <si>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</si>
  <si>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</si>
  <si>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</si>
  <si>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</si>
  <si>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</si>
  <si>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</si>
  <si>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</si>
  <si>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</si>
  <si>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</si>
  <si>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</si>
  <si>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</si>
  <si>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</si>
  <si>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</si>
  <si>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</si>
  <si>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2.6.7 - ACTIVOS BIOLÓGICOS</t>
  </si>
  <si>
    <t>Total general</t>
  </si>
  <si>
    <t xml:space="preserve">Ejecución de Gastos y Aplicaciones Financieras </t>
  </si>
  <si>
    <t>Quirsa Marisol Báez Soto</t>
  </si>
  <si>
    <t>Presupuesto Vigente</t>
  </si>
  <si>
    <t>Encargada de la División de Presupuesto del Departamento Financiero</t>
  </si>
  <si>
    <t>Del 1  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</si>
</sst>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/>
    <xf numFmtId="0" fontId="10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10" fillId="3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4" fillId="0" borderId="0" xfId="0" applyFont="1" applyAlignment="1">
      <alignment vertical="center" wrapText="1"/>
    </xf>
    <xf numFmtId="4" fontId="0" fillId="0" borderId="0" xfId="0" applyNumberFormat="1"/>
    <xf numFmtId="0" fontId="2" fillId="2" borderId="2" xfId="0" applyFont="1" applyFill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</cellXfs>
  <cellStyles count="7">
    <cellStyle name="Comma 2" xfId="4" xr:uid="{1126F20C-792D-48FA-822E-8B961B0FDC56}"/>
    <cellStyle name="Millares" xfId="1" builtinId="3"/>
    <cellStyle name="Millares 2" xfId="6" xr:uid="{EECE3AC1-6CB4-41D6-8E8A-BDB5AA54E648}"/>
    <cellStyle name="Millares 3" xfId="2" xr:uid="{1A8779CE-1092-4178-A047-257CF98AE79E}"/>
    <cellStyle name="Normal" xfId="0" builtinId="0"/>
    <cellStyle name="Normal 6" xfId="3" xr:uid="{35937741-69AF-4C9C-BE1C-177B52898937}"/>
    <cellStyle name="Normal 9" xfId="5" xr:uid="{95AE3E30-903E-40CD-82A9-475A30427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327024</xdr:colOff>
      <xdr:row>1</xdr:row>
      <xdr:rowOff>76200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309EAC5A-3517-4357-9EB0-96183241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024" y="438150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0</xdr:row>
      <xdr:rowOff>329045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F7D78F7C-75B9-4C35-A705-C60947DD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6850" y="329045"/>
          <a:ext cx="837911" cy="79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Relationship Id="rId1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Marz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94280835.930000007</v>
          </cell>
        </row>
        <row r="8">
          <cell r="A8" t="str">
            <v>2.1.1</v>
          </cell>
          <cell r="B8" t="str">
            <v>2.1.1-REMUNERACIONES</v>
          </cell>
          <cell r="C8">
            <v>81345980.799999997</v>
          </cell>
        </row>
        <row r="9">
          <cell r="A9" t="str">
            <v>2.1.2</v>
          </cell>
          <cell r="B9" t="str">
            <v>2.1.2-SOBRESUELDOS</v>
          </cell>
          <cell r="C9">
            <v>511815.4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12423039.73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2820961.76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964290.69</v>
          </cell>
        </row>
        <row r="15">
          <cell r="A15" t="str">
            <v>2.2.3</v>
          </cell>
          <cell r="B15" t="str">
            <v>2.2.3-VIÁTICOS</v>
          </cell>
          <cell r="C15">
            <v>708100</v>
          </cell>
        </row>
        <row r="16">
          <cell r="A16" t="str">
            <v>2.2.4</v>
          </cell>
          <cell r="B16" t="str">
            <v>2.2.4-TRANSPORTE Y ALMACENAJE</v>
          </cell>
          <cell r="C16">
            <v>278000</v>
          </cell>
        </row>
        <row r="17">
          <cell r="A17" t="str">
            <v>2.2.5</v>
          </cell>
          <cell r="B17" t="str">
            <v>2.2.5-ALQUILERES Y RENTAS</v>
          </cell>
          <cell r="C17">
            <v>1386459.7</v>
          </cell>
        </row>
        <row r="18">
          <cell r="A18" t="str">
            <v>2.2.6</v>
          </cell>
          <cell r="B18" t="str">
            <v>2.2.6-SEGUROS</v>
          </cell>
          <cell r="C18">
            <v>1539801.67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9983280.8499999996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4431464.24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2274524.06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5660525.2599999998</v>
          </cell>
        </row>
        <row r="24">
          <cell r="A24" t="str">
            <v>2.3.2</v>
          </cell>
          <cell r="B24" t="str">
            <v>2.3.2-TEXTILES Y VESTUARIOS</v>
          </cell>
          <cell r="C24">
            <v>848561.6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252992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103232.3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2066654.97</v>
          </cell>
        </row>
        <row r="30">
          <cell r="A30" t="str">
            <v>2.3.9</v>
          </cell>
          <cell r="B30" t="str">
            <v>2.3.9-PRODUCTOS Y ÚTILES VARIOS</v>
          </cell>
          <cell r="C30">
            <v>1896056.73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19649000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448761.41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58500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1454260.62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211220</v>
          </cell>
        </row>
        <row r="41">
          <cell r="A41" t="str">
            <v>2.6.8</v>
          </cell>
          <cell r="B41" t="str">
            <v>2.6.8-BIENES INTANGIBLES</v>
          </cell>
          <cell r="C41">
            <v>1178920.8500000001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A2E8-22FD-44D2-AB99-FC2061007DDA}">
  <dimension ref="A1:S99"/>
  <sheetViews>
    <sheetView showGridLines="0" tabSelected="1" view="pageBreakPreview" topLeftCell="B57" zoomScale="60" zoomScaleNormal="100" workbookViewId="0">
      <selection activeCell="R16" sqref="R16"/>
    </sheetView>
  </sheetViews>
  <sheetFormatPr baseColWidth="10" defaultColWidth="11.42578125" defaultRowHeight="15" x14ac:dyDescent="0.25"/>
  <cols>
    <col min="1" max="1" width="7" hidden="1" customWidth="1"/>
    <col min="2" max="2" width="25.7109375" style="26" customWidth="1"/>
    <col min="3" max="3" width="15.5703125" style="1" customWidth="1"/>
    <col min="4" max="4" width="12.5703125" style="1" customWidth="1"/>
    <col min="5" max="5" width="12.7109375" style="1" customWidth="1"/>
    <col min="6" max="6" width="13.140625" style="21" customWidth="1"/>
    <col min="7" max="7" width="14.28515625" style="1" customWidth="1"/>
    <col min="8" max="8" width="14.85546875" style="1" customWidth="1"/>
    <col min="9" max="9" width="15.140625" style="1" customWidth="1"/>
    <col min="10" max="10" width="14.5703125" style="1" customWidth="1"/>
    <col min="11" max="11" width="14.140625" style="1" customWidth="1"/>
    <col min="12" max="12" width="14.42578125" style="1" customWidth="1"/>
    <col min="13" max="13" width="15.85546875" style="1" customWidth="1"/>
    <col min="14" max="14" width="14.5703125" style="1" customWidth="1"/>
    <col min="15" max="15" width="14.28515625" style="1" customWidth="1"/>
    <col min="16" max="16" width="16.140625" style="1" hidden="1" customWidth="1"/>
    <col min="17" max="17" width="0.140625" style="1" customWidth="1"/>
    <col min="18" max="18" width="15.5703125" style="1" customWidth="1"/>
    <col min="19" max="19" width="15.140625" bestFit="1" customWidth="1"/>
  </cols>
  <sheetData>
    <row r="1" spans="1:18" ht="28.5" customHeight="1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21" customHeight="1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5.75" x14ac:dyDescent="0.25">
      <c r="B3" s="36" t="s">
        <v>100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ht="15.75" customHeight="1" x14ac:dyDescent="0.25">
      <c r="B4" s="35" t="s">
        <v>96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15.75" customHeight="1" x14ac:dyDescent="0.25">
      <c r="B5" s="33" t="s">
        <v>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x14ac:dyDescent="0.25"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9">
        <v>45243</v>
      </c>
    </row>
    <row r="7" spans="1:18" x14ac:dyDescent="0.25">
      <c r="B7" s="37" t="s">
        <v>71</v>
      </c>
      <c r="C7" s="38" t="s">
        <v>72</v>
      </c>
      <c r="D7" s="38" t="s">
        <v>73</v>
      </c>
      <c r="E7" s="38" t="s">
        <v>98</v>
      </c>
      <c r="F7" s="39" t="s">
        <v>74</v>
      </c>
      <c r="G7" s="40"/>
      <c r="H7" s="40"/>
      <c r="I7" s="40"/>
      <c r="J7" s="41"/>
      <c r="K7" s="5"/>
      <c r="L7" s="5"/>
      <c r="M7" s="5"/>
      <c r="N7" s="5"/>
      <c r="O7" s="28"/>
      <c r="P7" s="28"/>
      <c r="Q7" s="28"/>
      <c r="R7" s="30" t="s">
        <v>3</v>
      </c>
    </row>
    <row r="8" spans="1:18" x14ac:dyDescent="0.25">
      <c r="B8" s="37"/>
      <c r="C8" s="38"/>
      <c r="D8" s="38"/>
      <c r="E8" s="38"/>
      <c r="F8" s="6" t="s">
        <v>75</v>
      </c>
      <c r="G8" s="4" t="s">
        <v>4</v>
      </c>
      <c r="H8" s="4" t="s">
        <v>5</v>
      </c>
      <c r="I8" s="4" t="s">
        <v>6</v>
      </c>
      <c r="J8" s="4" t="s">
        <v>7</v>
      </c>
      <c r="K8" s="4" t="s">
        <v>8</v>
      </c>
      <c r="L8" s="4" t="s">
        <v>9</v>
      </c>
      <c r="M8" s="4" t="s">
        <v>76</v>
      </c>
      <c r="N8" s="4" t="s">
        <v>10</v>
      </c>
      <c r="O8" s="4" t="s">
        <v>11</v>
      </c>
      <c r="P8" s="4" t="s">
        <v>77</v>
      </c>
      <c r="Q8" s="4" t="s">
        <v>12</v>
      </c>
      <c r="R8" s="31"/>
    </row>
    <row r="9" spans="1:18" x14ac:dyDescent="0.25">
      <c r="B9" s="9" t="s">
        <v>13</v>
      </c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25.5" x14ac:dyDescent="0.25">
      <c r="A10" t="str">
        <f t="shared" ref="A10:A73" si="0">+TRIM(MID(B10,1,FIND("-",B10,1)-1))</f>
        <v>2.1</v>
      </c>
      <c r="B10" s="9" t="s">
        <v>14</v>
      </c>
      <c r="C10" s="12">
        <f>SUM(C11:C15)</f>
        <v>1389017522</v>
      </c>
      <c r="D10" s="13">
        <v>0</v>
      </c>
      <c r="E10" s="13">
        <v>0</v>
      </c>
      <c r="F10" s="14">
        <f>SUM(F11:F15)</f>
        <v>62067303.530000001</v>
      </c>
      <c r="G10" s="14">
        <f t="shared" ref="G10:K10" si="1">SUM(G11:G15)</f>
        <v>126312289.24000001</v>
      </c>
      <c r="H10" s="14">
        <f t="shared" si="1"/>
        <v>94280835.930000007</v>
      </c>
      <c r="I10" s="14">
        <f t="shared" si="1"/>
        <v>98673776.810000002</v>
      </c>
      <c r="J10" s="14">
        <f t="shared" si="1"/>
        <v>98166283.310000002</v>
      </c>
      <c r="K10" s="14">
        <f t="shared" si="1"/>
        <v>166241689.25999999</v>
      </c>
      <c r="L10" s="24">
        <v>98512331.189999998</v>
      </c>
      <c r="M10" s="14">
        <f>SUM(M11:M15)</f>
        <v>100273067.81</v>
      </c>
      <c r="N10" s="10">
        <v>66880219.530000001</v>
      </c>
      <c r="O10" s="14">
        <f>SUM(O11:O15)</f>
        <v>128663325</v>
      </c>
      <c r="P10" s="14">
        <f>SUM(P11:P15)</f>
        <v>0</v>
      </c>
      <c r="Q10" s="14">
        <f>SUM(Q11:Q15)</f>
        <v>0</v>
      </c>
      <c r="R10" s="12">
        <f>SUM(F10:Q10)</f>
        <v>1040071121.6099999</v>
      </c>
    </row>
    <row r="11" spans="1:18" x14ac:dyDescent="0.25">
      <c r="A11" t="str">
        <f t="shared" si="0"/>
        <v>2.1.1</v>
      </c>
      <c r="B11" s="15" t="s">
        <v>15</v>
      </c>
      <c r="C11" s="16">
        <v>1098877528</v>
      </c>
      <c r="D11" s="17">
        <v>0</v>
      </c>
      <c r="E11" s="17">
        <v>0</v>
      </c>
      <c r="F11" s="18">
        <v>53128557.130000003</v>
      </c>
      <c r="G11" s="18">
        <v>108759586.48999999</v>
      </c>
      <c r="H11" s="18">
        <v>81345980.799999997</v>
      </c>
      <c r="I11" s="18">
        <v>84495268.409999996</v>
      </c>
      <c r="J11" s="18">
        <v>84318331.530000001</v>
      </c>
      <c r="K11" s="18">
        <v>82891345.530000001</v>
      </c>
      <c r="L11" s="18">
        <v>84475632.480000004</v>
      </c>
      <c r="M11" s="27">
        <v>84982563.090000004</v>
      </c>
      <c r="N11" s="14">
        <v>57327416.390000001</v>
      </c>
      <c r="O11" s="18">
        <v>109813307.61</v>
      </c>
      <c r="P11" s="18">
        <f t="shared" ref="O11:Q13" si="2">+IFERROR(VLOOKUP(K11,gerardito,3,0),0)</f>
        <v>0</v>
      </c>
      <c r="Q11" s="18">
        <f t="shared" si="2"/>
        <v>0</v>
      </c>
      <c r="R11" s="16">
        <f>SUM(F11:Q11)</f>
        <v>831537989.46000004</v>
      </c>
    </row>
    <row r="12" spans="1:18" x14ac:dyDescent="0.25">
      <c r="A12" t="str">
        <f t="shared" si="0"/>
        <v>2.1.2</v>
      </c>
      <c r="B12" s="15" t="s">
        <v>16</v>
      </c>
      <c r="C12" s="16">
        <v>130734854</v>
      </c>
      <c r="D12" s="17">
        <v>0</v>
      </c>
      <c r="E12" s="17">
        <v>0</v>
      </c>
      <c r="F12" s="18">
        <v>654256.72</v>
      </c>
      <c r="G12" s="18">
        <v>724326.18</v>
      </c>
      <c r="H12" s="18">
        <v>511815.4</v>
      </c>
      <c r="I12" s="18">
        <v>1147981.1100000001</v>
      </c>
      <c r="J12" s="18">
        <v>737611.42</v>
      </c>
      <c r="K12" s="18">
        <v>70519678.319999993</v>
      </c>
      <c r="L12" s="18">
        <v>1023270.48</v>
      </c>
      <c r="M12" s="18">
        <v>2026050.1999999997</v>
      </c>
      <c r="N12" s="18">
        <v>577814.9</v>
      </c>
      <c r="O12" s="18">
        <v>1920023.17</v>
      </c>
      <c r="P12" s="18">
        <f t="shared" si="2"/>
        <v>0</v>
      </c>
      <c r="Q12" s="18">
        <f t="shared" si="2"/>
        <v>0</v>
      </c>
      <c r="R12" s="16">
        <f>SUM(F12:Q12)</f>
        <v>79842827.900000006</v>
      </c>
    </row>
    <row r="13" spans="1:18" ht="25.5" x14ac:dyDescent="0.25">
      <c r="A13" t="str">
        <f t="shared" si="0"/>
        <v>2.1.3</v>
      </c>
      <c r="B13" s="15" t="s">
        <v>17</v>
      </c>
      <c r="C13" s="16">
        <v>100000</v>
      </c>
      <c r="D13" s="17">
        <v>0</v>
      </c>
      <c r="E13" s="17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11289.6</v>
      </c>
      <c r="N13" s="18">
        <f>+IFERROR(VLOOKUP(I13,gerardito,3,0),0)</f>
        <v>0</v>
      </c>
      <c r="O13" s="18">
        <f t="shared" si="2"/>
        <v>0</v>
      </c>
      <c r="P13" s="18">
        <f t="shared" si="2"/>
        <v>0</v>
      </c>
      <c r="Q13" s="18">
        <f t="shared" si="2"/>
        <v>0</v>
      </c>
      <c r="R13" s="16">
        <f>SUM(F13:Q13)</f>
        <v>11289.6</v>
      </c>
    </row>
    <row r="14" spans="1:18" ht="25.5" x14ac:dyDescent="0.25">
      <c r="A14" t="str">
        <f t="shared" si="0"/>
        <v>2.1.4</v>
      </c>
      <c r="B14" s="15" t="s">
        <v>18</v>
      </c>
      <c r="C14" s="16">
        <v>900000</v>
      </c>
      <c r="D14" s="17">
        <v>0</v>
      </c>
      <c r="E14" s="17">
        <v>0</v>
      </c>
      <c r="F14" s="18">
        <v>0</v>
      </c>
      <c r="G14" s="18">
        <v>0</v>
      </c>
      <c r="H14" s="18">
        <v>0</v>
      </c>
      <c r="I14" s="18">
        <v>0</v>
      </c>
      <c r="J14" s="18">
        <v>26000</v>
      </c>
      <c r="K14" s="18">
        <v>26000</v>
      </c>
      <c r="L14" s="18">
        <v>13000</v>
      </c>
      <c r="M14" s="18"/>
      <c r="N14" s="18">
        <f t="shared" ref="N14" si="3">+IFERROR(VLOOKUP(I14,gerardito,3,0),0)</f>
        <v>0</v>
      </c>
      <c r="O14" s="18"/>
      <c r="P14" s="18">
        <f t="shared" ref="P14:P15" si="4">+IFERROR(VLOOKUP(K14,gerardito,3,0),0)</f>
        <v>0</v>
      </c>
      <c r="Q14" s="18">
        <f t="shared" ref="Q14:Q15" si="5">+IFERROR(VLOOKUP(L14,gerardito,3,0),0)</f>
        <v>0</v>
      </c>
      <c r="R14" s="16">
        <f t="shared" ref="R14:R73" si="6">SUM(F14:Q14)</f>
        <v>65000</v>
      </c>
    </row>
    <row r="15" spans="1:18" ht="25.5" x14ac:dyDescent="0.25">
      <c r="A15" t="str">
        <f t="shared" si="0"/>
        <v>2.1.5</v>
      </c>
      <c r="B15" s="15" t="s">
        <v>78</v>
      </c>
      <c r="C15" s="16">
        <v>158405140</v>
      </c>
      <c r="D15" s="17">
        <v>0</v>
      </c>
      <c r="E15" s="17">
        <v>0</v>
      </c>
      <c r="F15" s="18">
        <v>8284489.6799999997</v>
      </c>
      <c r="G15" s="18">
        <v>16828376.57</v>
      </c>
      <c r="H15" s="18">
        <v>12423039.73</v>
      </c>
      <c r="I15" s="18">
        <v>13030527.289999999</v>
      </c>
      <c r="J15" s="18">
        <v>13084340.359999999</v>
      </c>
      <c r="K15" s="18">
        <v>12804665.41</v>
      </c>
      <c r="L15" s="18">
        <v>13000428.229999987</v>
      </c>
      <c r="M15" s="18">
        <v>13253164.919999994</v>
      </c>
      <c r="N15" s="18">
        <v>8974988.2400000002</v>
      </c>
      <c r="O15" s="18">
        <v>16929994.219999999</v>
      </c>
      <c r="P15" s="18">
        <f t="shared" si="4"/>
        <v>0</v>
      </c>
      <c r="Q15" s="18">
        <f t="shared" si="5"/>
        <v>0</v>
      </c>
      <c r="R15" s="16">
        <f t="shared" si="6"/>
        <v>128614014.64999999</v>
      </c>
    </row>
    <row r="16" spans="1:18" ht="25.5" x14ac:dyDescent="0.25">
      <c r="A16" t="str">
        <f t="shared" si="0"/>
        <v>2.2</v>
      </c>
      <c r="B16" s="9" t="s">
        <v>19</v>
      </c>
      <c r="C16" s="12">
        <f>SUM(C17:C25)</f>
        <v>379482051</v>
      </c>
      <c r="D16" s="12">
        <f t="shared" ref="D16:Q16" si="7">SUM(D17:D25)</f>
        <v>0</v>
      </c>
      <c r="E16" s="12">
        <f t="shared" si="7"/>
        <v>0</v>
      </c>
      <c r="F16" s="12">
        <f>SUM(F17:F25)</f>
        <v>3881036.7</v>
      </c>
      <c r="G16" s="12">
        <f>SUM(G17:G25)</f>
        <v>63099579.049999997</v>
      </c>
      <c r="H16" s="12">
        <f t="shared" ref="H16" si="8">SUM(H17:H25)</f>
        <v>24386882.969999995</v>
      </c>
      <c r="I16" s="12">
        <f>SUM(I17:I25)</f>
        <v>19279799.550000001</v>
      </c>
      <c r="J16" s="12">
        <f t="shared" si="7"/>
        <v>24702230.899999999</v>
      </c>
      <c r="K16" s="12">
        <f>SUM(K17:K25)</f>
        <v>46999997.840000004</v>
      </c>
      <c r="L16" s="12">
        <f t="shared" si="7"/>
        <v>36529378.18</v>
      </c>
      <c r="M16" s="12">
        <f t="shared" si="7"/>
        <v>30292041.140000001</v>
      </c>
      <c r="N16" s="14">
        <v>13912796.91</v>
      </c>
      <c r="O16" s="12">
        <f t="shared" si="7"/>
        <v>38769859.829999998</v>
      </c>
      <c r="P16" s="12">
        <f t="shared" si="7"/>
        <v>0</v>
      </c>
      <c r="Q16" s="12">
        <f t="shared" si="7"/>
        <v>0</v>
      </c>
      <c r="R16" s="12">
        <f t="shared" si="6"/>
        <v>301853603.06999999</v>
      </c>
    </row>
    <row r="17" spans="1:18" x14ac:dyDescent="0.25">
      <c r="A17" t="str">
        <f t="shared" si="0"/>
        <v>2.2.1</v>
      </c>
      <c r="B17" s="15" t="s">
        <v>20</v>
      </c>
      <c r="C17" s="16">
        <v>29725000</v>
      </c>
      <c r="D17" s="17">
        <v>0</v>
      </c>
      <c r="E17" s="17">
        <v>0</v>
      </c>
      <c r="F17" s="18">
        <v>2328645.34</v>
      </c>
      <c r="G17" s="18">
        <v>1983983.12</v>
      </c>
      <c r="H17" s="18">
        <v>2820961.76</v>
      </c>
      <c r="I17" s="18">
        <v>2620528.62</v>
      </c>
      <c r="J17" s="18">
        <v>2207554.27</v>
      </c>
      <c r="K17" s="18">
        <v>2299740.9500000002</v>
      </c>
      <c r="L17" s="18">
        <v>2444405.13</v>
      </c>
      <c r="M17" s="18">
        <v>2281750.6399999997</v>
      </c>
      <c r="N17" s="18">
        <v>2461230.6800000002</v>
      </c>
      <c r="O17" s="18">
        <v>2616909.15</v>
      </c>
      <c r="P17" s="18">
        <f t="shared" ref="P17:P25" si="9">+IFERROR(VLOOKUP(K17,gerardito,3,0),0)</f>
        <v>0</v>
      </c>
      <c r="Q17" s="18">
        <f t="shared" ref="Q17:Q25" si="10">+IFERROR(VLOOKUP(L17,gerardito,3,0),0)</f>
        <v>0</v>
      </c>
      <c r="R17" s="16">
        <f t="shared" si="6"/>
        <v>24065709.659999996</v>
      </c>
    </row>
    <row r="18" spans="1:18" ht="25.5" x14ac:dyDescent="0.25">
      <c r="A18" t="str">
        <f t="shared" si="0"/>
        <v>2.2.2</v>
      </c>
      <c r="B18" s="15" t="s">
        <v>21</v>
      </c>
      <c r="C18" s="16">
        <v>19657200</v>
      </c>
      <c r="D18" s="17">
        <v>0</v>
      </c>
      <c r="E18" s="17">
        <v>0</v>
      </c>
      <c r="F18" s="18">
        <v>0</v>
      </c>
      <c r="G18" s="18">
        <v>1466614.9</v>
      </c>
      <c r="H18" s="18">
        <v>964290.69</v>
      </c>
      <c r="I18" s="18">
        <v>1699924</v>
      </c>
      <c r="J18" s="18">
        <v>612715.69999999995</v>
      </c>
      <c r="K18" s="18">
        <v>1729421.85</v>
      </c>
      <c r="L18" s="18">
        <v>756117.14999999991</v>
      </c>
      <c r="M18" s="18">
        <v>864512.84</v>
      </c>
      <c r="N18" s="18">
        <v>1778577.34</v>
      </c>
      <c r="O18" s="18">
        <v>448844.39</v>
      </c>
      <c r="P18" s="18">
        <f t="shared" si="9"/>
        <v>0</v>
      </c>
      <c r="Q18" s="18">
        <f t="shared" si="10"/>
        <v>0</v>
      </c>
      <c r="R18" s="16">
        <f t="shared" si="6"/>
        <v>10321018.860000001</v>
      </c>
    </row>
    <row r="19" spans="1:18" x14ac:dyDescent="0.25">
      <c r="A19" t="str">
        <f t="shared" si="0"/>
        <v>2.2.3</v>
      </c>
      <c r="B19" s="15" t="s">
        <v>22</v>
      </c>
      <c r="C19" s="16">
        <v>2701000</v>
      </c>
      <c r="D19" s="17">
        <v>0</v>
      </c>
      <c r="E19" s="17">
        <v>0</v>
      </c>
      <c r="F19" s="18">
        <v>0</v>
      </c>
      <c r="G19" s="18">
        <v>2366100</v>
      </c>
      <c r="H19" s="18">
        <v>708100</v>
      </c>
      <c r="I19" s="18">
        <v>304000</v>
      </c>
      <c r="J19" s="18">
        <v>181300</v>
      </c>
      <c r="K19" s="18">
        <v>363200</v>
      </c>
      <c r="L19" s="18">
        <v>378450</v>
      </c>
      <c r="M19" s="18">
        <v>146750</v>
      </c>
      <c r="N19" s="18">
        <v>192750</v>
      </c>
      <c r="O19" s="18">
        <f t="shared" ref="O19" si="11">+IFERROR(VLOOKUP(J19,gerardito,3,0),0)</f>
        <v>0</v>
      </c>
      <c r="P19" s="18">
        <f t="shared" si="9"/>
        <v>0</v>
      </c>
      <c r="Q19" s="18">
        <f t="shared" si="10"/>
        <v>0</v>
      </c>
      <c r="R19" s="16">
        <f t="shared" si="6"/>
        <v>4640650</v>
      </c>
    </row>
    <row r="20" spans="1:18" ht="25.5" x14ac:dyDescent="0.25">
      <c r="A20" t="str">
        <f t="shared" si="0"/>
        <v>2.2.4</v>
      </c>
      <c r="B20" s="15" t="s">
        <v>23</v>
      </c>
      <c r="C20" s="16">
        <v>603000</v>
      </c>
      <c r="D20" s="17">
        <v>0</v>
      </c>
      <c r="E20" s="17">
        <v>0</v>
      </c>
      <c r="F20" s="18">
        <v>0</v>
      </c>
      <c r="G20" s="18">
        <v>724511</v>
      </c>
      <c r="H20" s="18">
        <v>278000</v>
      </c>
      <c r="I20" s="18">
        <v>0</v>
      </c>
      <c r="J20" s="18">
        <v>0</v>
      </c>
      <c r="K20" s="18">
        <v>221500</v>
      </c>
      <c r="L20" s="18">
        <v>0</v>
      </c>
      <c r="M20" s="18">
        <v>243000</v>
      </c>
      <c r="N20" s="18">
        <v>405694.75</v>
      </c>
      <c r="O20" s="18">
        <v>375189.5</v>
      </c>
      <c r="P20" s="18">
        <f t="shared" si="9"/>
        <v>0</v>
      </c>
      <c r="Q20" s="18">
        <f t="shared" si="10"/>
        <v>0</v>
      </c>
      <c r="R20" s="16">
        <f t="shared" si="6"/>
        <v>2247895.25</v>
      </c>
    </row>
    <row r="21" spans="1:18" x14ac:dyDescent="0.25">
      <c r="A21" t="str">
        <f t="shared" si="0"/>
        <v>2.2.5</v>
      </c>
      <c r="B21" s="15" t="s">
        <v>24</v>
      </c>
      <c r="C21" s="16">
        <v>52654608</v>
      </c>
      <c r="D21" s="17">
        <v>0</v>
      </c>
      <c r="E21" s="17">
        <v>0</v>
      </c>
      <c r="F21" s="18">
        <v>0</v>
      </c>
      <c r="G21" s="18">
        <v>12294938.279999999</v>
      </c>
      <c r="H21" s="18">
        <v>1386459.7</v>
      </c>
      <c r="I21" s="18">
        <v>1291640</v>
      </c>
      <c r="J21" s="18">
        <v>2616977.9</v>
      </c>
      <c r="K21" s="18">
        <v>16739534.68</v>
      </c>
      <c r="L21" s="18">
        <v>545238.85</v>
      </c>
      <c r="M21" s="18">
        <v>0</v>
      </c>
      <c r="N21" s="18">
        <v>295345.2</v>
      </c>
      <c r="O21" s="18">
        <v>2038763.76</v>
      </c>
      <c r="P21" s="18">
        <f t="shared" si="9"/>
        <v>0</v>
      </c>
      <c r="Q21" s="18">
        <f t="shared" si="10"/>
        <v>0</v>
      </c>
      <c r="R21" s="16">
        <f t="shared" si="6"/>
        <v>37208898.370000005</v>
      </c>
    </row>
    <row r="22" spans="1:18" x14ac:dyDescent="0.25">
      <c r="A22" t="str">
        <f t="shared" si="0"/>
        <v>2.2.6</v>
      </c>
      <c r="B22" s="15" t="s">
        <v>25</v>
      </c>
      <c r="C22" s="16">
        <v>31603224</v>
      </c>
      <c r="D22" s="17">
        <v>0</v>
      </c>
      <c r="E22" s="17">
        <v>0</v>
      </c>
      <c r="F22" s="18">
        <v>1552391.36</v>
      </c>
      <c r="G22" s="18">
        <v>1663608.47</v>
      </c>
      <c r="H22" s="18">
        <v>1539801.67</v>
      </c>
      <c r="I22" s="18">
        <v>5995304.2300000004</v>
      </c>
      <c r="J22" s="18">
        <v>1353218.93</v>
      </c>
      <c r="K22" s="18">
        <v>1566214.24</v>
      </c>
      <c r="L22" s="18">
        <v>1566568.17</v>
      </c>
      <c r="M22" s="18">
        <v>2493250.91</v>
      </c>
      <c r="N22" s="18">
        <v>1519664.58</v>
      </c>
      <c r="O22" s="18">
        <v>1522929.29</v>
      </c>
      <c r="P22" s="18">
        <f t="shared" si="9"/>
        <v>0</v>
      </c>
      <c r="Q22" s="18">
        <f t="shared" si="10"/>
        <v>0</v>
      </c>
      <c r="R22" s="16">
        <f t="shared" si="6"/>
        <v>20772951.850000001</v>
      </c>
    </row>
    <row r="23" spans="1:18" ht="51" x14ac:dyDescent="0.25">
      <c r="A23" t="str">
        <f t="shared" si="0"/>
        <v>2.2.7</v>
      </c>
      <c r="B23" s="15" t="s">
        <v>26</v>
      </c>
      <c r="C23" s="16">
        <v>36127905</v>
      </c>
      <c r="D23" s="17">
        <v>0</v>
      </c>
      <c r="E23" s="17">
        <v>0</v>
      </c>
      <c r="F23" s="18">
        <v>0</v>
      </c>
      <c r="G23" s="18">
        <v>4584988.8600000003</v>
      </c>
      <c r="H23" s="18">
        <v>9983280.8499999996</v>
      </c>
      <c r="I23" s="18">
        <v>1317341.73</v>
      </c>
      <c r="J23" s="18">
        <v>7379606.5999999996</v>
      </c>
      <c r="K23" s="18">
        <v>3823128.49</v>
      </c>
      <c r="L23" s="18">
        <v>1113815.94</v>
      </c>
      <c r="M23" s="18">
        <v>1883884.4100000001</v>
      </c>
      <c r="N23" s="18">
        <v>5311951.57</v>
      </c>
      <c r="O23" s="18">
        <v>19584194.350000001</v>
      </c>
      <c r="P23" s="18">
        <f t="shared" si="9"/>
        <v>0</v>
      </c>
      <c r="Q23" s="18">
        <f t="shared" si="10"/>
        <v>0</v>
      </c>
      <c r="R23" s="16">
        <f t="shared" si="6"/>
        <v>54982192.800000004</v>
      </c>
    </row>
    <row r="24" spans="1:18" ht="38.25" x14ac:dyDescent="0.25">
      <c r="A24" t="str">
        <f t="shared" si="0"/>
        <v>2.2.8</v>
      </c>
      <c r="B24" s="15" t="s">
        <v>27</v>
      </c>
      <c r="C24" s="16">
        <v>182137614</v>
      </c>
      <c r="D24" s="17">
        <v>0</v>
      </c>
      <c r="E24" s="17">
        <v>0</v>
      </c>
      <c r="F24" s="18">
        <v>0</v>
      </c>
      <c r="G24" s="18">
        <v>34925253.25</v>
      </c>
      <c r="H24" s="18">
        <v>4431464.24</v>
      </c>
      <c r="I24" s="18">
        <v>2716257.07</v>
      </c>
      <c r="J24" s="18">
        <v>6324596.4199999999</v>
      </c>
      <c r="K24" s="18">
        <v>14532624.640000001</v>
      </c>
      <c r="L24" s="18">
        <v>29027491.440000001</v>
      </c>
      <c r="M24" s="18">
        <v>14647423.48</v>
      </c>
      <c r="N24" s="18"/>
      <c r="O24" s="18">
        <v>10716884.52</v>
      </c>
      <c r="P24" s="18">
        <f t="shared" si="9"/>
        <v>0</v>
      </c>
      <c r="Q24" s="18">
        <f t="shared" si="10"/>
        <v>0</v>
      </c>
      <c r="R24" s="16">
        <f t="shared" si="6"/>
        <v>117321995.06</v>
      </c>
    </row>
    <row r="25" spans="1:18" ht="27.75" customHeight="1" x14ac:dyDescent="0.25">
      <c r="A25" t="str">
        <f t="shared" si="0"/>
        <v>2.2.9</v>
      </c>
      <c r="B25" s="15" t="s">
        <v>28</v>
      </c>
      <c r="C25" s="16">
        <v>24272500</v>
      </c>
      <c r="D25" s="17">
        <v>0</v>
      </c>
      <c r="E25" s="17">
        <v>0</v>
      </c>
      <c r="F25" s="18">
        <v>0</v>
      </c>
      <c r="G25" s="18">
        <v>3089581.17</v>
      </c>
      <c r="H25" s="18">
        <v>2274524.06</v>
      </c>
      <c r="I25" s="18">
        <v>3334803.9</v>
      </c>
      <c r="J25" s="18">
        <v>4026261.08</v>
      </c>
      <c r="K25" s="18">
        <v>5724632.9900000002</v>
      </c>
      <c r="L25" s="18">
        <v>697291.5</v>
      </c>
      <c r="M25" s="18">
        <v>7731468.8600000003</v>
      </c>
      <c r="N25" s="18">
        <v>4200435.3499999996</v>
      </c>
      <c r="O25" s="18">
        <v>1466144.87</v>
      </c>
      <c r="P25" s="18">
        <f t="shared" si="9"/>
        <v>0</v>
      </c>
      <c r="Q25" s="18">
        <f t="shared" si="10"/>
        <v>0</v>
      </c>
      <c r="R25" s="16">
        <f t="shared" si="6"/>
        <v>32545143.780000005</v>
      </c>
    </row>
    <row r="26" spans="1:18" ht="21" customHeight="1" x14ac:dyDescent="0.25">
      <c r="A26" t="str">
        <f t="shared" si="0"/>
        <v>2.3</v>
      </c>
      <c r="B26" s="9" t="s">
        <v>29</v>
      </c>
      <c r="C26" s="12">
        <f>SUM(C27:C34)</f>
        <v>424179898</v>
      </c>
      <c r="D26" s="12">
        <f t="shared" ref="D26:Q26" si="12">SUM(D27:D34)</f>
        <v>0</v>
      </c>
      <c r="E26" s="12">
        <f t="shared" si="12"/>
        <v>0</v>
      </c>
      <c r="F26" s="12">
        <f t="shared" si="12"/>
        <v>1595910</v>
      </c>
      <c r="G26" s="12">
        <f t="shared" si="12"/>
        <v>11921254.140000001</v>
      </c>
      <c r="H26" s="12">
        <f t="shared" si="12"/>
        <v>10760126.859999999</v>
      </c>
      <c r="I26" s="12">
        <f t="shared" si="12"/>
        <v>5682693.620000001</v>
      </c>
      <c r="J26" s="12">
        <f t="shared" si="12"/>
        <v>7967239.1600000001</v>
      </c>
      <c r="K26" s="12">
        <f t="shared" si="12"/>
        <v>22944711.439999998</v>
      </c>
      <c r="L26" s="12">
        <f t="shared" si="12"/>
        <v>17754311.990000002</v>
      </c>
      <c r="M26" s="12">
        <f t="shared" si="12"/>
        <v>6409907.9199999999</v>
      </c>
      <c r="N26" s="14">
        <v>11608640.27</v>
      </c>
      <c r="O26" s="12">
        <f t="shared" si="12"/>
        <v>16163391.82</v>
      </c>
      <c r="P26" s="12">
        <f t="shared" si="12"/>
        <v>0</v>
      </c>
      <c r="Q26" s="12">
        <f t="shared" si="12"/>
        <v>0</v>
      </c>
      <c r="R26" s="12">
        <f t="shared" si="6"/>
        <v>112808187.22</v>
      </c>
    </row>
    <row r="27" spans="1:18" ht="27" customHeight="1" x14ac:dyDescent="0.25">
      <c r="A27" t="str">
        <f t="shared" si="0"/>
        <v>2.3.1</v>
      </c>
      <c r="B27" s="15" t="s">
        <v>30</v>
      </c>
      <c r="C27" s="16">
        <v>363420479</v>
      </c>
      <c r="D27" s="17">
        <v>0</v>
      </c>
      <c r="E27" s="17">
        <v>0</v>
      </c>
      <c r="F27" s="14">
        <v>0</v>
      </c>
      <c r="G27" s="18">
        <v>4010170.52</v>
      </c>
      <c r="H27" s="18">
        <v>5660525.2599999998</v>
      </c>
      <c r="I27" s="18">
        <v>1757765.49</v>
      </c>
      <c r="J27" s="18">
        <v>3921605.13</v>
      </c>
      <c r="K27" s="18">
        <v>10693591.409999998</v>
      </c>
      <c r="L27" s="18">
        <v>11897427.800000001</v>
      </c>
      <c r="M27" s="18">
        <v>1629597.95</v>
      </c>
      <c r="N27" s="18">
        <v>6602101.7699999996</v>
      </c>
      <c r="O27" s="18">
        <v>6635681.6600000001</v>
      </c>
      <c r="P27" s="18">
        <f t="shared" ref="P27:P34" si="13">+IFERROR(VLOOKUP(K27,gerardito,3,0),0)</f>
        <v>0</v>
      </c>
      <c r="Q27" s="18">
        <f t="shared" ref="Q27:Q34" si="14">+IFERROR(VLOOKUP(L27,gerardito,3,0),0)</f>
        <v>0</v>
      </c>
      <c r="R27" s="16">
        <f t="shared" si="6"/>
        <v>52808466.989999995</v>
      </c>
    </row>
    <row r="28" spans="1:18" ht="20.25" customHeight="1" x14ac:dyDescent="0.25">
      <c r="A28" t="str">
        <f t="shared" si="0"/>
        <v>2.3.2</v>
      </c>
      <c r="B28" s="15" t="s">
        <v>31</v>
      </c>
      <c r="C28" s="16">
        <v>4994600</v>
      </c>
      <c r="D28" s="17">
        <v>0</v>
      </c>
      <c r="E28" s="17">
        <v>0</v>
      </c>
      <c r="F28" s="14">
        <v>0</v>
      </c>
      <c r="G28" s="18">
        <v>1838710.45</v>
      </c>
      <c r="H28" s="18">
        <v>848561.6</v>
      </c>
      <c r="I28" s="18">
        <v>236725</v>
      </c>
      <c r="J28" s="18">
        <v>8100</v>
      </c>
      <c r="K28" s="18">
        <v>401884.66</v>
      </c>
      <c r="L28" s="18">
        <v>368160</v>
      </c>
      <c r="M28" s="18">
        <v>589483.15999999992</v>
      </c>
      <c r="N28" s="18">
        <v>641284.32999999996</v>
      </c>
      <c r="O28" s="18">
        <v>288822.11</v>
      </c>
      <c r="P28" s="18">
        <f t="shared" si="13"/>
        <v>0</v>
      </c>
      <c r="Q28" s="18">
        <f t="shared" si="14"/>
        <v>0</v>
      </c>
      <c r="R28" s="16">
        <f t="shared" si="6"/>
        <v>5221731.3100000005</v>
      </c>
    </row>
    <row r="29" spans="1:18" ht="26.25" customHeight="1" x14ac:dyDescent="0.25">
      <c r="A29" t="str">
        <f t="shared" si="0"/>
        <v>2.3.3</v>
      </c>
      <c r="B29" s="15" t="s">
        <v>32</v>
      </c>
      <c r="C29" s="16">
        <v>6084845</v>
      </c>
      <c r="D29" s="17">
        <v>0</v>
      </c>
      <c r="E29" s="17">
        <v>0</v>
      </c>
      <c r="F29" s="14">
        <v>0</v>
      </c>
      <c r="G29" s="18">
        <v>1396880.63</v>
      </c>
      <c r="H29" s="18">
        <v>252992</v>
      </c>
      <c r="I29" s="18">
        <v>841500</v>
      </c>
      <c r="J29" s="18">
        <v>206614.69</v>
      </c>
      <c r="K29" s="18">
        <v>1720734.93</v>
      </c>
      <c r="L29" s="18">
        <v>1079599.22</v>
      </c>
      <c r="M29" s="18">
        <v>624.99</v>
      </c>
      <c r="N29" s="18">
        <v>617171.02</v>
      </c>
      <c r="O29" s="18">
        <v>1544368.7</v>
      </c>
      <c r="P29" s="18">
        <f t="shared" si="13"/>
        <v>0</v>
      </c>
      <c r="Q29" s="18">
        <f t="shared" si="14"/>
        <v>0</v>
      </c>
      <c r="R29" s="16">
        <f t="shared" si="6"/>
        <v>7660486.1800000006</v>
      </c>
    </row>
    <row r="30" spans="1:18" ht="25.5" x14ac:dyDescent="0.25">
      <c r="A30" t="str">
        <f t="shared" si="0"/>
        <v>2.3.4</v>
      </c>
      <c r="B30" s="15" t="s">
        <v>33</v>
      </c>
      <c r="C30" s="16">
        <v>100000</v>
      </c>
      <c r="D30" s="17">
        <v>0</v>
      </c>
      <c r="E30" s="17">
        <v>0</v>
      </c>
      <c r="F30" s="14">
        <v>0</v>
      </c>
      <c r="G30" s="18">
        <v>0</v>
      </c>
      <c r="H30" s="18">
        <v>0</v>
      </c>
      <c r="I30" s="18">
        <v>0</v>
      </c>
      <c r="J30" s="18">
        <v>0</v>
      </c>
      <c r="K30" s="18">
        <v>72151.899999999994</v>
      </c>
      <c r="L30" s="18">
        <v>0</v>
      </c>
      <c r="M30" s="18">
        <v>0</v>
      </c>
      <c r="N30" s="18">
        <v>4804.38</v>
      </c>
      <c r="O30" s="18">
        <f t="shared" ref="O30" si="15">+IFERROR(VLOOKUP(J30,gerardito,3,0),0)</f>
        <v>0</v>
      </c>
      <c r="P30" s="18">
        <f t="shared" si="13"/>
        <v>0</v>
      </c>
      <c r="Q30" s="18">
        <f t="shared" si="14"/>
        <v>0</v>
      </c>
      <c r="R30" s="16">
        <f t="shared" si="6"/>
        <v>76956.28</v>
      </c>
    </row>
    <row r="31" spans="1:18" ht="22.5" customHeight="1" x14ac:dyDescent="0.25">
      <c r="A31" t="str">
        <f t="shared" si="0"/>
        <v>2.3.5</v>
      </c>
      <c r="B31" s="15" t="s">
        <v>34</v>
      </c>
      <c r="C31" s="16">
        <v>1710000</v>
      </c>
      <c r="D31" s="17">
        <v>0</v>
      </c>
      <c r="E31" s="17">
        <v>0</v>
      </c>
      <c r="F31" s="14">
        <v>0</v>
      </c>
      <c r="G31" s="18">
        <v>143700.4</v>
      </c>
      <c r="H31" s="18">
        <v>0</v>
      </c>
      <c r="I31" s="18">
        <v>0</v>
      </c>
      <c r="J31" s="18">
        <v>63566.6</v>
      </c>
      <c r="K31" s="18">
        <v>66807.16</v>
      </c>
      <c r="L31" s="18">
        <v>83695.929999999993</v>
      </c>
      <c r="M31" s="18">
        <v>607751.09</v>
      </c>
      <c r="N31" s="18">
        <v>52302.59</v>
      </c>
      <c r="O31" s="18">
        <v>307001.78000000003</v>
      </c>
      <c r="P31" s="18">
        <f t="shared" si="13"/>
        <v>0</v>
      </c>
      <c r="Q31" s="18">
        <f t="shared" si="14"/>
        <v>0</v>
      </c>
      <c r="R31" s="16">
        <f t="shared" si="6"/>
        <v>1324825.5499999998</v>
      </c>
    </row>
    <row r="32" spans="1:18" ht="38.25" x14ac:dyDescent="0.25">
      <c r="A32" t="str">
        <f t="shared" si="0"/>
        <v>2.3.6</v>
      </c>
      <c r="B32" s="15" t="s">
        <v>35</v>
      </c>
      <c r="C32" s="16">
        <v>600000</v>
      </c>
      <c r="D32" s="17">
        <v>0</v>
      </c>
      <c r="E32" s="17">
        <v>0</v>
      </c>
      <c r="F32" s="14">
        <v>0</v>
      </c>
      <c r="G32" s="18">
        <v>625.4</v>
      </c>
      <c r="H32" s="18">
        <v>103232.3</v>
      </c>
      <c r="I32" s="18">
        <v>30386.18</v>
      </c>
      <c r="J32" s="18">
        <v>63236.2</v>
      </c>
      <c r="K32" s="18">
        <v>37868.76</v>
      </c>
      <c r="L32" s="18">
        <v>137249.85</v>
      </c>
      <c r="M32" s="18">
        <v>102039.23</v>
      </c>
      <c r="N32" s="18">
        <v>63808.07</v>
      </c>
      <c r="O32" s="18">
        <v>77885.759999999995</v>
      </c>
      <c r="P32" s="18">
        <f t="shared" si="13"/>
        <v>0</v>
      </c>
      <c r="Q32" s="18">
        <f t="shared" si="14"/>
        <v>0</v>
      </c>
      <c r="R32" s="16">
        <f t="shared" si="6"/>
        <v>616331.75</v>
      </c>
    </row>
    <row r="33" spans="1:18" ht="38.25" x14ac:dyDescent="0.25">
      <c r="A33" t="str">
        <f t="shared" si="0"/>
        <v>2.3.7</v>
      </c>
      <c r="B33" s="15" t="s">
        <v>36</v>
      </c>
      <c r="C33" s="16">
        <v>34041720</v>
      </c>
      <c r="D33" s="17">
        <v>0</v>
      </c>
      <c r="E33" s="17">
        <v>0</v>
      </c>
      <c r="F33" s="18">
        <v>1595910</v>
      </c>
      <c r="G33" s="18">
        <v>1226411.3600000001</v>
      </c>
      <c r="H33" s="18">
        <v>1998758.97</v>
      </c>
      <c r="I33" s="18">
        <v>1293488.3700000001</v>
      </c>
      <c r="J33" s="18">
        <v>2195096.04</v>
      </c>
      <c r="K33" s="18">
        <v>2305730.61</v>
      </c>
      <c r="L33" s="18">
        <v>2022226.9200000002</v>
      </c>
      <c r="M33" s="18">
        <v>1599316.56</v>
      </c>
      <c r="N33" s="18">
        <v>607433.56999999995</v>
      </c>
      <c r="O33" s="18">
        <v>2212058.62</v>
      </c>
      <c r="P33" s="18">
        <f t="shared" si="13"/>
        <v>0</v>
      </c>
      <c r="Q33" s="18">
        <f t="shared" si="14"/>
        <v>0</v>
      </c>
      <c r="R33" s="16">
        <f t="shared" si="6"/>
        <v>17056431.02</v>
      </c>
    </row>
    <row r="34" spans="1:18" ht="24.75" customHeight="1" x14ac:dyDescent="0.25">
      <c r="A34" t="str">
        <f t="shared" si="0"/>
        <v>2.3.9</v>
      </c>
      <c r="B34" s="15" t="s">
        <v>37</v>
      </c>
      <c r="C34" s="16">
        <v>13228254</v>
      </c>
      <c r="D34" s="17">
        <v>0</v>
      </c>
      <c r="E34" s="17">
        <v>0</v>
      </c>
      <c r="F34" s="14">
        <v>0</v>
      </c>
      <c r="G34" s="18">
        <v>3304755.38</v>
      </c>
      <c r="H34" s="18">
        <v>1896056.73</v>
      </c>
      <c r="I34" s="18">
        <v>1522828.58</v>
      </c>
      <c r="J34" s="18">
        <v>1509020.5</v>
      </c>
      <c r="K34" s="18">
        <v>7645942.0099999998</v>
      </c>
      <c r="L34" s="18">
        <v>2165952.2699999996</v>
      </c>
      <c r="M34" s="18">
        <v>1881094.94</v>
      </c>
      <c r="N34" s="18">
        <v>3019734.54</v>
      </c>
      <c r="O34" s="18">
        <v>5097573.1900000004</v>
      </c>
      <c r="P34" s="18">
        <f t="shared" si="13"/>
        <v>0</v>
      </c>
      <c r="Q34" s="18">
        <f t="shared" si="14"/>
        <v>0</v>
      </c>
      <c r="R34" s="16">
        <f t="shared" si="6"/>
        <v>28042958.140000001</v>
      </c>
    </row>
    <row r="35" spans="1:18" ht="21" customHeight="1" x14ac:dyDescent="0.25">
      <c r="A35" t="str">
        <f t="shared" si="0"/>
        <v>2.4</v>
      </c>
      <c r="B35" s="9" t="s">
        <v>38</v>
      </c>
      <c r="C35" s="12">
        <f>SUM(C36:C43)</f>
        <v>355500000</v>
      </c>
      <c r="D35" s="12">
        <f t="shared" ref="D35:Q35" si="16">SUM(D36:D43)</f>
        <v>0</v>
      </c>
      <c r="E35" s="12">
        <f t="shared" si="16"/>
        <v>0</v>
      </c>
      <c r="F35" s="12">
        <f>SUM(F36:F43)</f>
        <v>9230000</v>
      </c>
      <c r="G35" s="12">
        <f>SUM(G36:G43)</f>
        <v>14308000</v>
      </c>
      <c r="H35" s="12">
        <f t="shared" si="16"/>
        <v>19649000</v>
      </c>
      <c r="I35" s="14">
        <f t="shared" si="16"/>
        <v>15786000</v>
      </c>
      <c r="J35" s="14">
        <f t="shared" si="16"/>
        <v>19224187.5</v>
      </c>
      <c r="K35" s="14">
        <f t="shared" si="16"/>
        <v>12791562.5</v>
      </c>
      <c r="L35" s="14">
        <f t="shared" si="16"/>
        <v>12547687.5</v>
      </c>
      <c r="M35" s="14">
        <f t="shared" si="16"/>
        <v>12701000</v>
      </c>
      <c r="N35" s="14">
        <v>9796437.5</v>
      </c>
      <c r="O35" s="14">
        <f t="shared" si="16"/>
        <v>13918562.5</v>
      </c>
      <c r="P35" s="14">
        <f t="shared" si="16"/>
        <v>0</v>
      </c>
      <c r="Q35" s="14">
        <f t="shared" si="16"/>
        <v>0</v>
      </c>
      <c r="R35" s="12">
        <f t="shared" si="6"/>
        <v>139952437.5</v>
      </c>
    </row>
    <row r="36" spans="1:18" ht="38.25" x14ac:dyDescent="0.25">
      <c r="A36" t="str">
        <f t="shared" si="0"/>
        <v>2.4.1</v>
      </c>
      <c r="B36" s="15" t="s">
        <v>79</v>
      </c>
      <c r="C36" s="16">
        <v>355500000</v>
      </c>
      <c r="D36" s="17">
        <v>0</v>
      </c>
      <c r="E36" s="17">
        <v>0</v>
      </c>
      <c r="F36" s="18">
        <v>9230000</v>
      </c>
      <c r="G36" s="18">
        <v>14308000</v>
      </c>
      <c r="H36" s="18">
        <v>19649000</v>
      </c>
      <c r="I36" s="18">
        <v>15786000</v>
      </c>
      <c r="J36" s="18">
        <v>19224187.5</v>
      </c>
      <c r="K36" s="18">
        <v>12791562.5</v>
      </c>
      <c r="L36" s="18">
        <v>12547687.5</v>
      </c>
      <c r="M36" s="18">
        <v>12701000</v>
      </c>
      <c r="N36" s="18">
        <v>9796437.5</v>
      </c>
      <c r="O36" s="18">
        <v>13918562.5</v>
      </c>
      <c r="P36" s="18">
        <f t="shared" ref="P36:P50" si="17">+IFERROR(VLOOKUP(K36,gerardito,3,0),0)</f>
        <v>0</v>
      </c>
      <c r="Q36" s="18">
        <f t="shared" ref="Q36:Q50" si="18">+IFERROR(VLOOKUP(L36,gerardito,3,0),0)</f>
        <v>0</v>
      </c>
      <c r="R36" s="16">
        <f t="shared" si="6"/>
        <v>139952437.5</v>
      </c>
    </row>
    <row r="37" spans="1:18" ht="38.25" x14ac:dyDescent="0.25">
      <c r="A37" t="str">
        <f t="shared" si="0"/>
        <v>2.4.2</v>
      </c>
      <c r="B37" s="15" t="s">
        <v>80</v>
      </c>
      <c r="C37" s="16">
        <v>0</v>
      </c>
      <c r="D37" s="17">
        <v>0</v>
      </c>
      <c r="E37" s="17">
        <v>0</v>
      </c>
      <c r="F37" s="18">
        <v>0</v>
      </c>
      <c r="G37" s="18">
        <v>0</v>
      </c>
      <c r="H37" s="18">
        <v>0</v>
      </c>
      <c r="I37" s="18">
        <f t="shared" ref="I37:I50" si="19">+IFERROR(VLOOKUP(D37,gerardito,3,0),0)</f>
        <v>0</v>
      </c>
      <c r="J37" s="18">
        <f t="shared" ref="J37:J50" si="20">+IFERROR(VLOOKUP(E37,gerardito,3,0),0)</f>
        <v>0</v>
      </c>
      <c r="K37" s="18">
        <f t="shared" ref="K37:K50" si="21">+IFERROR(VLOOKUP(F37,gerardito,3,0),0)</f>
        <v>0</v>
      </c>
      <c r="L37" s="18">
        <f t="shared" ref="L37:L50" si="22">+IFERROR(VLOOKUP(G37,gerardito,3,0),0)</f>
        <v>0</v>
      </c>
      <c r="M37" s="18">
        <f t="shared" ref="M37:M50" si="23">+IFERROR(VLOOKUP(H37,gerardito,3,0),0)</f>
        <v>0</v>
      </c>
      <c r="N37" s="18">
        <f t="shared" ref="N37:N50" si="24">+IFERROR(VLOOKUP(I37,gerardito,3,0),0)</f>
        <v>0</v>
      </c>
      <c r="O37" s="18">
        <f t="shared" ref="O37:O50" si="25">+IFERROR(VLOOKUP(J37,gerardito,3,0),0)</f>
        <v>0</v>
      </c>
      <c r="P37" s="18">
        <f t="shared" si="17"/>
        <v>0</v>
      </c>
      <c r="Q37" s="18">
        <f t="shared" si="18"/>
        <v>0</v>
      </c>
      <c r="R37" s="16">
        <f t="shared" si="6"/>
        <v>0</v>
      </c>
    </row>
    <row r="38" spans="1:18" ht="38.25" x14ac:dyDescent="0.25">
      <c r="A38" t="str">
        <f t="shared" si="0"/>
        <v>2.4.3</v>
      </c>
      <c r="B38" s="15" t="s">
        <v>81</v>
      </c>
      <c r="C38" s="16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f t="shared" si="19"/>
        <v>0</v>
      </c>
      <c r="J38" s="18">
        <f t="shared" si="20"/>
        <v>0</v>
      </c>
      <c r="K38" s="18">
        <f t="shared" si="21"/>
        <v>0</v>
      </c>
      <c r="L38" s="18">
        <f t="shared" si="22"/>
        <v>0</v>
      </c>
      <c r="M38" s="18">
        <f t="shared" si="23"/>
        <v>0</v>
      </c>
      <c r="N38" s="18">
        <f t="shared" si="24"/>
        <v>0</v>
      </c>
      <c r="O38" s="18">
        <f t="shared" si="25"/>
        <v>0</v>
      </c>
      <c r="P38" s="18">
        <f t="shared" si="17"/>
        <v>0</v>
      </c>
      <c r="Q38" s="18">
        <f t="shared" si="18"/>
        <v>0</v>
      </c>
      <c r="R38" s="16">
        <f t="shared" si="6"/>
        <v>0</v>
      </c>
    </row>
    <row r="39" spans="1:18" ht="38.25" x14ac:dyDescent="0.25">
      <c r="A39" t="str">
        <f t="shared" si="0"/>
        <v>2.4.4</v>
      </c>
      <c r="B39" s="15" t="s">
        <v>82</v>
      </c>
      <c r="C39" s="16">
        <v>0</v>
      </c>
      <c r="D39" s="17">
        <v>0</v>
      </c>
      <c r="E39" s="17">
        <v>0</v>
      </c>
      <c r="F39" s="18">
        <v>0</v>
      </c>
      <c r="G39" s="18">
        <v>0</v>
      </c>
      <c r="H39" s="18">
        <v>0</v>
      </c>
      <c r="I39" s="18">
        <f t="shared" si="19"/>
        <v>0</v>
      </c>
      <c r="J39" s="18">
        <f t="shared" si="20"/>
        <v>0</v>
      </c>
      <c r="K39" s="18">
        <f t="shared" si="21"/>
        <v>0</v>
      </c>
      <c r="L39" s="18">
        <f t="shared" si="22"/>
        <v>0</v>
      </c>
      <c r="M39" s="18">
        <f t="shared" si="23"/>
        <v>0</v>
      </c>
      <c r="N39" s="18">
        <f t="shared" si="24"/>
        <v>0</v>
      </c>
      <c r="O39" s="18">
        <f t="shared" si="25"/>
        <v>0</v>
      </c>
      <c r="P39" s="18">
        <f t="shared" si="17"/>
        <v>0</v>
      </c>
      <c r="Q39" s="18">
        <f t="shared" si="18"/>
        <v>0</v>
      </c>
      <c r="R39" s="16">
        <f t="shared" si="6"/>
        <v>0</v>
      </c>
    </row>
    <row r="40" spans="1:18" ht="38.25" x14ac:dyDescent="0.25">
      <c r="A40" t="str">
        <f t="shared" si="0"/>
        <v>2.4.5</v>
      </c>
      <c r="B40" s="15" t="s">
        <v>83</v>
      </c>
      <c r="C40" s="16">
        <v>0</v>
      </c>
      <c r="D40" s="17">
        <v>0</v>
      </c>
      <c r="E40" s="17">
        <v>0</v>
      </c>
      <c r="F40" s="18">
        <v>0</v>
      </c>
      <c r="G40" s="18">
        <v>0</v>
      </c>
      <c r="H40" s="18">
        <v>0</v>
      </c>
      <c r="I40" s="18">
        <f t="shared" si="19"/>
        <v>0</v>
      </c>
      <c r="J40" s="18">
        <f t="shared" si="20"/>
        <v>0</v>
      </c>
      <c r="K40" s="18">
        <f t="shared" si="21"/>
        <v>0</v>
      </c>
      <c r="L40" s="18">
        <f t="shared" si="22"/>
        <v>0</v>
      </c>
      <c r="M40" s="18">
        <f t="shared" si="23"/>
        <v>0</v>
      </c>
      <c r="N40" s="18">
        <f t="shared" si="24"/>
        <v>0</v>
      </c>
      <c r="O40" s="18">
        <f t="shared" si="25"/>
        <v>0</v>
      </c>
      <c r="P40" s="18">
        <f t="shared" si="17"/>
        <v>0</v>
      </c>
      <c r="Q40" s="18">
        <f t="shared" si="18"/>
        <v>0</v>
      </c>
      <c r="R40" s="16">
        <f t="shared" si="6"/>
        <v>0</v>
      </c>
    </row>
    <row r="41" spans="1:18" x14ac:dyDescent="0.25">
      <c r="A41" t="str">
        <f t="shared" si="0"/>
        <v>2.4.6</v>
      </c>
      <c r="B41" s="15" t="s">
        <v>84</v>
      </c>
      <c r="C41" s="16">
        <v>0</v>
      </c>
      <c r="D41" s="17">
        <v>0</v>
      </c>
      <c r="E41" s="17">
        <v>0</v>
      </c>
      <c r="F41" s="18">
        <v>0</v>
      </c>
      <c r="G41" s="18">
        <v>0</v>
      </c>
      <c r="H41" s="18">
        <v>0</v>
      </c>
      <c r="I41" s="18">
        <f t="shared" si="19"/>
        <v>0</v>
      </c>
      <c r="J41" s="18">
        <f t="shared" si="20"/>
        <v>0</v>
      </c>
      <c r="K41" s="18">
        <f t="shared" si="21"/>
        <v>0</v>
      </c>
      <c r="L41" s="18">
        <f t="shared" si="22"/>
        <v>0</v>
      </c>
      <c r="M41" s="18">
        <f t="shared" si="23"/>
        <v>0</v>
      </c>
      <c r="N41" s="18">
        <f t="shared" si="24"/>
        <v>0</v>
      </c>
      <c r="O41" s="18">
        <f t="shared" si="25"/>
        <v>0</v>
      </c>
      <c r="P41" s="18">
        <f t="shared" si="17"/>
        <v>0</v>
      </c>
      <c r="Q41" s="18">
        <f t="shared" si="18"/>
        <v>0</v>
      </c>
      <c r="R41" s="16">
        <f t="shared" si="6"/>
        <v>0</v>
      </c>
    </row>
    <row r="42" spans="1:18" ht="38.25" x14ac:dyDescent="0.25">
      <c r="A42" t="str">
        <f t="shared" si="0"/>
        <v>2.4.7</v>
      </c>
      <c r="B42" s="15" t="s">
        <v>85</v>
      </c>
      <c r="C42" s="16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f t="shared" si="19"/>
        <v>0</v>
      </c>
      <c r="J42" s="18">
        <f t="shared" si="20"/>
        <v>0</v>
      </c>
      <c r="K42" s="18">
        <f t="shared" si="21"/>
        <v>0</v>
      </c>
      <c r="L42" s="18">
        <f t="shared" si="22"/>
        <v>0</v>
      </c>
      <c r="M42" s="18">
        <f t="shared" si="23"/>
        <v>0</v>
      </c>
      <c r="N42" s="18">
        <f t="shared" si="24"/>
        <v>0</v>
      </c>
      <c r="O42" s="18">
        <f t="shared" si="25"/>
        <v>0</v>
      </c>
      <c r="P42" s="18">
        <f t="shared" si="17"/>
        <v>0</v>
      </c>
      <c r="Q42" s="18">
        <f t="shared" si="18"/>
        <v>0</v>
      </c>
      <c r="R42" s="16">
        <f t="shared" si="6"/>
        <v>0</v>
      </c>
    </row>
    <row r="43" spans="1:18" ht="38.25" x14ac:dyDescent="0.25">
      <c r="A43" t="str">
        <f t="shared" si="0"/>
        <v>2.4.9</v>
      </c>
      <c r="B43" s="15" t="s">
        <v>86</v>
      </c>
      <c r="C43" s="16">
        <v>0</v>
      </c>
      <c r="D43" s="17">
        <v>0</v>
      </c>
      <c r="E43" s="17">
        <v>0</v>
      </c>
      <c r="F43" s="18">
        <v>0</v>
      </c>
      <c r="G43" s="18">
        <v>0</v>
      </c>
      <c r="H43" s="18">
        <v>0</v>
      </c>
      <c r="I43" s="18">
        <f t="shared" si="19"/>
        <v>0</v>
      </c>
      <c r="J43" s="18">
        <f t="shared" si="20"/>
        <v>0</v>
      </c>
      <c r="K43" s="18">
        <f t="shared" si="21"/>
        <v>0</v>
      </c>
      <c r="L43" s="18">
        <f t="shared" si="22"/>
        <v>0</v>
      </c>
      <c r="M43" s="18">
        <f t="shared" si="23"/>
        <v>0</v>
      </c>
      <c r="N43" s="18">
        <f t="shared" si="24"/>
        <v>0</v>
      </c>
      <c r="O43" s="18">
        <f t="shared" si="25"/>
        <v>0</v>
      </c>
      <c r="P43" s="18">
        <f t="shared" si="17"/>
        <v>0</v>
      </c>
      <c r="Q43" s="18">
        <f t="shared" si="18"/>
        <v>0</v>
      </c>
      <c r="R43" s="16">
        <f t="shared" si="6"/>
        <v>0</v>
      </c>
    </row>
    <row r="44" spans="1:18" ht="25.5" x14ac:dyDescent="0.25">
      <c r="A44" t="str">
        <f t="shared" si="0"/>
        <v>2.5</v>
      </c>
      <c r="B44" s="9" t="s">
        <v>39</v>
      </c>
      <c r="C44" s="12"/>
      <c r="D44" s="13">
        <v>0</v>
      </c>
      <c r="E44" s="13">
        <v>0</v>
      </c>
      <c r="F44" s="18">
        <v>0</v>
      </c>
      <c r="G44" s="18">
        <v>0</v>
      </c>
      <c r="H44" s="18">
        <v>0</v>
      </c>
      <c r="I44" s="18">
        <f t="shared" si="19"/>
        <v>0</v>
      </c>
      <c r="J44" s="18">
        <f t="shared" si="20"/>
        <v>0</v>
      </c>
      <c r="K44" s="18">
        <f t="shared" si="21"/>
        <v>0</v>
      </c>
      <c r="L44" s="18">
        <f t="shared" si="22"/>
        <v>0</v>
      </c>
      <c r="M44" s="18">
        <f t="shared" si="23"/>
        <v>0</v>
      </c>
      <c r="N44" s="18">
        <f t="shared" si="24"/>
        <v>0</v>
      </c>
      <c r="O44" s="18">
        <f t="shared" si="25"/>
        <v>0</v>
      </c>
      <c r="P44" s="18">
        <f t="shared" si="17"/>
        <v>0</v>
      </c>
      <c r="Q44" s="18">
        <f t="shared" si="18"/>
        <v>0</v>
      </c>
      <c r="R44" s="16">
        <f t="shared" si="6"/>
        <v>0</v>
      </c>
    </row>
    <row r="45" spans="1:18" ht="25.5" x14ac:dyDescent="0.25">
      <c r="A45" t="str">
        <f t="shared" si="0"/>
        <v>2.5.1</v>
      </c>
      <c r="B45" s="15" t="s">
        <v>87</v>
      </c>
      <c r="C45" s="16"/>
      <c r="D45" s="17">
        <v>0</v>
      </c>
      <c r="E45" s="17">
        <v>0</v>
      </c>
      <c r="F45" s="18">
        <v>0</v>
      </c>
      <c r="G45" s="18">
        <v>0</v>
      </c>
      <c r="H45" s="18">
        <v>0</v>
      </c>
      <c r="I45" s="18">
        <f t="shared" si="19"/>
        <v>0</v>
      </c>
      <c r="J45" s="18">
        <f t="shared" si="20"/>
        <v>0</v>
      </c>
      <c r="K45" s="18">
        <f t="shared" si="21"/>
        <v>0</v>
      </c>
      <c r="L45" s="18">
        <f t="shared" si="22"/>
        <v>0</v>
      </c>
      <c r="M45" s="18">
        <f t="shared" si="23"/>
        <v>0</v>
      </c>
      <c r="N45" s="18">
        <f t="shared" si="24"/>
        <v>0</v>
      </c>
      <c r="O45" s="18">
        <f t="shared" si="25"/>
        <v>0</v>
      </c>
      <c r="P45" s="18">
        <f t="shared" si="17"/>
        <v>0</v>
      </c>
      <c r="Q45" s="18">
        <f t="shared" si="18"/>
        <v>0</v>
      </c>
      <c r="R45" s="16">
        <f t="shared" si="6"/>
        <v>0</v>
      </c>
    </row>
    <row r="46" spans="1:18" ht="38.25" x14ac:dyDescent="0.25">
      <c r="A46" t="str">
        <f t="shared" si="0"/>
        <v>2.5.2</v>
      </c>
      <c r="B46" s="15" t="s">
        <v>88</v>
      </c>
      <c r="C46" s="16"/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f t="shared" si="19"/>
        <v>0</v>
      </c>
      <c r="J46" s="18">
        <f t="shared" si="20"/>
        <v>0</v>
      </c>
      <c r="K46" s="18">
        <f t="shared" si="21"/>
        <v>0</v>
      </c>
      <c r="L46" s="18">
        <f t="shared" si="22"/>
        <v>0</v>
      </c>
      <c r="M46" s="18">
        <f t="shared" si="23"/>
        <v>0</v>
      </c>
      <c r="N46" s="18">
        <f t="shared" si="24"/>
        <v>0</v>
      </c>
      <c r="O46" s="18">
        <f t="shared" si="25"/>
        <v>0</v>
      </c>
      <c r="P46" s="18">
        <f t="shared" si="17"/>
        <v>0</v>
      </c>
      <c r="Q46" s="18">
        <f t="shared" si="18"/>
        <v>0</v>
      </c>
      <c r="R46" s="16">
        <f t="shared" si="6"/>
        <v>0</v>
      </c>
    </row>
    <row r="47" spans="1:18" ht="38.25" x14ac:dyDescent="0.25">
      <c r="A47" t="str">
        <f t="shared" si="0"/>
        <v>2.5.3</v>
      </c>
      <c r="B47" s="15" t="s">
        <v>89</v>
      </c>
      <c r="C47" s="16"/>
      <c r="D47" s="17">
        <v>0</v>
      </c>
      <c r="E47" s="17">
        <v>0</v>
      </c>
      <c r="F47" s="18">
        <v>0</v>
      </c>
      <c r="G47" s="18">
        <v>0</v>
      </c>
      <c r="H47" s="18">
        <v>0</v>
      </c>
      <c r="I47" s="18">
        <f t="shared" si="19"/>
        <v>0</v>
      </c>
      <c r="J47" s="18">
        <f t="shared" si="20"/>
        <v>0</v>
      </c>
      <c r="K47" s="18">
        <f t="shared" si="21"/>
        <v>0</v>
      </c>
      <c r="L47" s="18">
        <f t="shared" si="22"/>
        <v>0</v>
      </c>
      <c r="M47" s="18">
        <f t="shared" si="23"/>
        <v>0</v>
      </c>
      <c r="N47" s="18">
        <f t="shared" si="24"/>
        <v>0</v>
      </c>
      <c r="O47" s="18">
        <f t="shared" si="25"/>
        <v>0</v>
      </c>
      <c r="P47" s="18">
        <f t="shared" si="17"/>
        <v>0</v>
      </c>
      <c r="Q47" s="18">
        <f t="shared" si="18"/>
        <v>0</v>
      </c>
      <c r="R47" s="16">
        <f t="shared" si="6"/>
        <v>0</v>
      </c>
    </row>
    <row r="48" spans="1:18" ht="38.25" x14ac:dyDescent="0.25">
      <c r="A48" t="str">
        <f t="shared" si="0"/>
        <v>2.5.4</v>
      </c>
      <c r="B48" s="15" t="s">
        <v>90</v>
      </c>
      <c r="C48" s="16"/>
      <c r="D48" s="17">
        <v>0</v>
      </c>
      <c r="E48" s="17">
        <v>0</v>
      </c>
      <c r="F48" s="18">
        <v>0</v>
      </c>
      <c r="G48" s="18">
        <v>0</v>
      </c>
      <c r="H48" s="18">
        <v>0</v>
      </c>
      <c r="I48" s="18">
        <f t="shared" si="19"/>
        <v>0</v>
      </c>
      <c r="J48" s="18">
        <f t="shared" si="20"/>
        <v>0</v>
      </c>
      <c r="K48" s="18">
        <f t="shared" si="21"/>
        <v>0</v>
      </c>
      <c r="L48" s="18">
        <f t="shared" si="22"/>
        <v>0</v>
      </c>
      <c r="M48" s="18">
        <f t="shared" si="23"/>
        <v>0</v>
      </c>
      <c r="N48" s="18">
        <f t="shared" si="24"/>
        <v>0</v>
      </c>
      <c r="O48" s="18">
        <f t="shared" si="25"/>
        <v>0</v>
      </c>
      <c r="P48" s="18">
        <f t="shared" si="17"/>
        <v>0</v>
      </c>
      <c r="Q48" s="18">
        <f t="shared" si="18"/>
        <v>0</v>
      </c>
      <c r="R48" s="16">
        <f t="shared" si="6"/>
        <v>0</v>
      </c>
    </row>
    <row r="49" spans="1:18" ht="25.5" x14ac:dyDescent="0.25">
      <c r="A49" t="str">
        <f t="shared" si="0"/>
        <v>2.5.6</v>
      </c>
      <c r="B49" s="15" t="s">
        <v>91</v>
      </c>
      <c r="C49" s="16"/>
      <c r="D49" s="17">
        <v>0</v>
      </c>
      <c r="E49" s="17">
        <v>0</v>
      </c>
      <c r="F49" s="18">
        <v>0</v>
      </c>
      <c r="G49" s="18">
        <v>0</v>
      </c>
      <c r="H49" s="18">
        <v>0</v>
      </c>
      <c r="I49" s="18">
        <f t="shared" si="19"/>
        <v>0</v>
      </c>
      <c r="J49" s="18">
        <f t="shared" si="20"/>
        <v>0</v>
      </c>
      <c r="K49" s="18">
        <f t="shared" si="21"/>
        <v>0</v>
      </c>
      <c r="L49" s="18">
        <f t="shared" si="22"/>
        <v>0</v>
      </c>
      <c r="M49" s="18">
        <f t="shared" si="23"/>
        <v>0</v>
      </c>
      <c r="N49" s="18">
        <f t="shared" si="24"/>
        <v>0</v>
      </c>
      <c r="O49" s="18">
        <f t="shared" si="25"/>
        <v>0</v>
      </c>
      <c r="P49" s="18">
        <f t="shared" si="17"/>
        <v>0</v>
      </c>
      <c r="Q49" s="18">
        <f t="shared" si="18"/>
        <v>0</v>
      </c>
      <c r="R49" s="16">
        <f t="shared" si="6"/>
        <v>0</v>
      </c>
    </row>
    <row r="50" spans="1:18" ht="38.25" x14ac:dyDescent="0.25">
      <c r="A50" t="str">
        <f t="shared" si="0"/>
        <v>2.5.9</v>
      </c>
      <c r="B50" s="15" t="s">
        <v>92</v>
      </c>
      <c r="C50" s="16"/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f t="shared" si="19"/>
        <v>0</v>
      </c>
      <c r="J50" s="18">
        <f t="shared" si="20"/>
        <v>0</v>
      </c>
      <c r="K50" s="18">
        <f t="shared" si="21"/>
        <v>0</v>
      </c>
      <c r="L50" s="18">
        <f t="shared" si="22"/>
        <v>0</v>
      </c>
      <c r="M50" s="18">
        <f t="shared" si="23"/>
        <v>0</v>
      </c>
      <c r="N50" s="18">
        <f t="shared" si="24"/>
        <v>0</v>
      </c>
      <c r="O50" s="18">
        <f t="shared" si="25"/>
        <v>0</v>
      </c>
      <c r="P50" s="18">
        <f t="shared" si="17"/>
        <v>0</v>
      </c>
      <c r="Q50" s="18">
        <f t="shared" si="18"/>
        <v>0</v>
      </c>
      <c r="R50" s="16">
        <f t="shared" si="6"/>
        <v>0</v>
      </c>
    </row>
    <row r="51" spans="1:18" ht="24" customHeight="1" x14ac:dyDescent="0.25">
      <c r="A51" t="str">
        <f t="shared" si="0"/>
        <v>2.6</v>
      </c>
      <c r="B51" s="9" t="s">
        <v>40</v>
      </c>
      <c r="C51" s="12">
        <f>SUM(C52:C60)</f>
        <v>56502401</v>
      </c>
      <c r="D51" s="12">
        <f t="shared" ref="D51:Q51" si="26">SUM(D52:D60)</f>
        <v>0</v>
      </c>
      <c r="E51" s="12">
        <f t="shared" si="26"/>
        <v>0</v>
      </c>
      <c r="F51" s="12">
        <f t="shared" si="26"/>
        <v>0</v>
      </c>
      <c r="G51" s="12">
        <f>SUM(G52:G60)</f>
        <v>1786755.3399999999</v>
      </c>
      <c r="H51" s="12">
        <f t="shared" si="26"/>
        <v>3351662.8800000004</v>
      </c>
      <c r="I51" s="12">
        <f t="shared" si="26"/>
        <v>14289564.23</v>
      </c>
      <c r="J51" s="12">
        <f t="shared" si="26"/>
        <v>7751790.8399999999</v>
      </c>
      <c r="K51" s="12">
        <f t="shared" si="26"/>
        <v>11483775.779999999</v>
      </c>
      <c r="L51" s="12">
        <f t="shared" si="26"/>
        <v>2010997.6300000001</v>
      </c>
      <c r="M51" s="12">
        <f t="shared" si="26"/>
        <v>5603583.4199999999</v>
      </c>
      <c r="N51" s="14">
        <v>1881409.36</v>
      </c>
      <c r="O51" s="12">
        <f t="shared" si="26"/>
        <v>16848842.199999999</v>
      </c>
      <c r="P51" s="12">
        <f t="shared" si="26"/>
        <v>0</v>
      </c>
      <c r="Q51" s="12">
        <f t="shared" si="26"/>
        <v>0</v>
      </c>
      <c r="R51" s="16">
        <f t="shared" si="6"/>
        <v>65008381.680000007</v>
      </c>
    </row>
    <row r="52" spans="1:18" ht="21" customHeight="1" x14ac:dyDescent="0.25">
      <c r="A52" t="str">
        <f t="shared" si="0"/>
        <v>2.6.1</v>
      </c>
      <c r="B52" s="15" t="s">
        <v>41</v>
      </c>
      <c r="C52" s="16">
        <v>45015482</v>
      </c>
      <c r="D52" s="17">
        <v>0</v>
      </c>
      <c r="E52" s="17">
        <v>0</v>
      </c>
      <c r="F52" s="18">
        <v>0</v>
      </c>
      <c r="G52" s="18">
        <v>961842.62</v>
      </c>
      <c r="H52" s="18">
        <v>448761.41</v>
      </c>
      <c r="I52" s="18">
        <v>9760104.7300000004</v>
      </c>
      <c r="J52" s="18">
        <v>7040801.8399999999</v>
      </c>
      <c r="K52" s="18">
        <v>10738412.310000001</v>
      </c>
      <c r="L52" s="18">
        <v>105397.6</v>
      </c>
      <c r="M52" s="18">
        <v>14147.02</v>
      </c>
      <c r="N52" s="18">
        <v>495090.96</v>
      </c>
      <c r="O52" s="18">
        <v>16725980.970000001</v>
      </c>
      <c r="P52" s="18">
        <f t="shared" ref="P52:P60" si="27">+IFERROR(VLOOKUP(K52,gerardito,3,0),0)</f>
        <v>0</v>
      </c>
      <c r="Q52" s="18">
        <f t="shared" ref="Q52:Q60" si="28">+IFERROR(VLOOKUP(L52,gerardito,3,0),0)</f>
        <v>0</v>
      </c>
      <c r="R52" s="16">
        <f t="shared" si="6"/>
        <v>46290539.460000008</v>
      </c>
    </row>
    <row r="53" spans="1:18" ht="38.25" x14ac:dyDescent="0.25">
      <c r="A53" t="str">
        <f t="shared" si="0"/>
        <v>2.6.2</v>
      </c>
      <c r="B53" s="15" t="s">
        <v>93</v>
      </c>
      <c r="C53" s="16">
        <v>1000000</v>
      </c>
      <c r="D53" s="17">
        <v>0</v>
      </c>
      <c r="E53" s="17">
        <v>0</v>
      </c>
      <c r="F53" s="18">
        <v>0</v>
      </c>
      <c r="G53" s="18">
        <v>0</v>
      </c>
      <c r="H53" s="18">
        <v>0</v>
      </c>
      <c r="I53" s="18">
        <v>4068640</v>
      </c>
      <c r="J53" s="18">
        <v>332170</v>
      </c>
      <c r="K53" s="18">
        <v>228144.03</v>
      </c>
      <c r="L53" s="18">
        <v>0</v>
      </c>
      <c r="M53" s="18"/>
      <c r="N53" s="18">
        <v>184080</v>
      </c>
      <c r="O53" s="18">
        <f t="shared" ref="O53:O60" si="29">+IFERROR(VLOOKUP(J53,gerardito,3,0),0)</f>
        <v>0</v>
      </c>
      <c r="P53" s="18">
        <f t="shared" si="27"/>
        <v>0</v>
      </c>
      <c r="Q53" s="18">
        <f t="shared" si="28"/>
        <v>0</v>
      </c>
      <c r="R53" s="16">
        <f t="shared" si="6"/>
        <v>4813034.03</v>
      </c>
    </row>
    <row r="54" spans="1:18" ht="38.25" x14ac:dyDescent="0.25">
      <c r="A54" t="str">
        <f t="shared" si="0"/>
        <v>2.6.3</v>
      </c>
      <c r="B54" s="15" t="s">
        <v>42</v>
      </c>
      <c r="C54" s="16">
        <v>600000</v>
      </c>
      <c r="D54" s="17">
        <v>0</v>
      </c>
      <c r="E54" s="17">
        <v>0</v>
      </c>
      <c r="F54" s="18">
        <v>0</v>
      </c>
      <c r="G54" s="18">
        <v>0</v>
      </c>
      <c r="H54" s="18">
        <v>58500</v>
      </c>
      <c r="I54" s="18">
        <v>0</v>
      </c>
      <c r="J54" s="18">
        <v>0</v>
      </c>
      <c r="K54" s="18">
        <v>0</v>
      </c>
      <c r="L54" s="18">
        <v>0</v>
      </c>
      <c r="M54" s="18"/>
      <c r="N54" s="18">
        <f t="shared" ref="N54:N60" si="30">+IFERROR(VLOOKUP(I54,gerardito,3,0),0)</f>
        <v>0</v>
      </c>
      <c r="O54" s="18">
        <f t="shared" si="29"/>
        <v>0</v>
      </c>
      <c r="P54" s="18">
        <f t="shared" si="27"/>
        <v>0</v>
      </c>
      <c r="Q54" s="18">
        <f t="shared" si="28"/>
        <v>0</v>
      </c>
      <c r="R54" s="16">
        <f t="shared" si="6"/>
        <v>58500</v>
      </c>
    </row>
    <row r="55" spans="1:18" ht="38.25" x14ac:dyDescent="0.25">
      <c r="A55" t="str">
        <f t="shared" si="0"/>
        <v>2.6.4</v>
      </c>
      <c r="B55" s="15" t="s">
        <v>43</v>
      </c>
      <c r="C55" s="16">
        <v>0</v>
      </c>
      <c r="D55" s="17">
        <v>0</v>
      </c>
      <c r="E55" s="17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f t="shared" si="30"/>
        <v>0</v>
      </c>
      <c r="O55" s="18">
        <f t="shared" si="29"/>
        <v>0</v>
      </c>
      <c r="P55" s="18">
        <f t="shared" si="27"/>
        <v>0</v>
      </c>
      <c r="Q55" s="18">
        <f t="shared" si="28"/>
        <v>0</v>
      </c>
      <c r="R55" s="16">
        <f t="shared" si="6"/>
        <v>0</v>
      </c>
    </row>
    <row r="56" spans="1:18" ht="25.5" x14ac:dyDescent="0.25">
      <c r="A56" t="str">
        <f t="shared" si="0"/>
        <v>2.6.5</v>
      </c>
      <c r="B56" s="15" t="s">
        <v>44</v>
      </c>
      <c r="C56" s="16">
        <v>8786919</v>
      </c>
      <c r="D56" s="17">
        <v>0</v>
      </c>
      <c r="E56" s="17">
        <v>0</v>
      </c>
      <c r="F56" s="18">
        <v>0</v>
      </c>
      <c r="G56" s="18">
        <v>824912.72</v>
      </c>
      <c r="H56" s="18">
        <v>1454260.62</v>
      </c>
      <c r="I56" s="18">
        <v>99804.4</v>
      </c>
      <c r="J56" s="18">
        <v>378819</v>
      </c>
      <c r="K56" s="18">
        <v>517219.44</v>
      </c>
      <c r="L56" s="18">
        <v>1905600.03</v>
      </c>
      <c r="M56" s="18">
        <v>5589436.4000000004</v>
      </c>
      <c r="N56" s="18">
        <v>22238.400000000001</v>
      </c>
      <c r="O56" s="18">
        <v>122861.23</v>
      </c>
      <c r="P56" s="18">
        <f t="shared" si="27"/>
        <v>0</v>
      </c>
      <c r="Q56" s="18">
        <f t="shared" si="28"/>
        <v>0</v>
      </c>
      <c r="R56" s="16">
        <f t="shared" si="6"/>
        <v>10915152.24</v>
      </c>
    </row>
    <row r="57" spans="1:18" ht="25.5" x14ac:dyDescent="0.25">
      <c r="A57" t="str">
        <f t="shared" si="0"/>
        <v>2.6.6</v>
      </c>
      <c r="B57" s="15" t="s">
        <v>45</v>
      </c>
      <c r="C57" s="16">
        <v>100000</v>
      </c>
      <c r="D57" s="17">
        <v>0</v>
      </c>
      <c r="E57" s="17">
        <v>0</v>
      </c>
      <c r="F57" s="18">
        <v>0</v>
      </c>
      <c r="G57" s="18">
        <v>0</v>
      </c>
      <c r="H57" s="18">
        <v>211220</v>
      </c>
      <c r="I57" s="18">
        <v>0</v>
      </c>
      <c r="J57" s="18">
        <v>0</v>
      </c>
      <c r="K57" s="18">
        <v>0</v>
      </c>
      <c r="L57" s="18">
        <v>0</v>
      </c>
      <c r="M57" s="18"/>
      <c r="N57" s="18">
        <v>1180000</v>
      </c>
      <c r="O57" s="18">
        <f t="shared" si="29"/>
        <v>0</v>
      </c>
      <c r="P57" s="18">
        <f t="shared" si="27"/>
        <v>0</v>
      </c>
      <c r="Q57" s="18">
        <f t="shared" si="28"/>
        <v>0</v>
      </c>
      <c r="R57" s="16">
        <f t="shared" si="6"/>
        <v>1391220</v>
      </c>
    </row>
    <row r="58" spans="1:18" x14ac:dyDescent="0.25">
      <c r="A58" t="str">
        <f t="shared" si="0"/>
        <v>2.6.7</v>
      </c>
      <c r="B58" s="15" t="s">
        <v>94</v>
      </c>
      <c r="C58" s="16">
        <v>0</v>
      </c>
      <c r="D58" s="17">
        <v>0</v>
      </c>
      <c r="E58" s="17">
        <v>0</v>
      </c>
      <c r="F58" s="18">
        <v>0</v>
      </c>
      <c r="G58" s="18">
        <v>0</v>
      </c>
      <c r="H58" s="18">
        <v>0</v>
      </c>
      <c r="I58" s="18"/>
      <c r="J58" s="18">
        <v>0</v>
      </c>
      <c r="K58" s="18">
        <v>0</v>
      </c>
      <c r="L58" s="18">
        <v>0</v>
      </c>
      <c r="M58" s="18">
        <f t="shared" ref="M58:M60" si="31">+IFERROR(VLOOKUP(H58,gerardito,3,0),0)</f>
        <v>0</v>
      </c>
      <c r="N58" s="18">
        <f t="shared" si="30"/>
        <v>0</v>
      </c>
      <c r="O58" s="18">
        <f t="shared" si="29"/>
        <v>0</v>
      </c>
      <c r="P58" s="18">
        <f t="shared" si="27"/>
        <v>0</v>
      </c>
      <c r="Q58" s="18">
        <f t="shared" si="28"/>
        <v>0</v>
      </c>
      <c r="R58" s="16">
        <f t="shared" si="6"/>
        <v>0</v>
      </c>
    </row>
    <row r="59" spans="1:18" x14ac:dyDescent="0.25">
      <c r="A59" t="str">
        <f t="shared" si="0"/>
        <v>2.6.8</v>
      </c>
      <c r="B59" s="15" t="s">
        <v>46</v>
      </c>
      <c r="C59" s="16">
        <v>1000000</v>
      </c>
      <c r="D59" s="17">
        <v>0</v>
      </c>
      <c r="E59" s="17">
        <v>0</v>
      </c>
      <c r="F59" s="18">
        <v>0</v>
      </c>
      <c r="G59" s="18"/>
      <c r="H59" s="18">
        <v>1178920.8500000001</v>
      </c>
      <c r="I59" s="18">
        <v>361015.1</v>
      </c>
      <c r="J59" s="18">
        <v>0</v>
      </c>
      <c r="K59" s="18">
        <v>0</v>
      </c>
      <c r="L59" s="18">
        <v>0</v>
      </c>
      <c r="M59" s="18">
        <f t="shared" si="31"/>
        <v>0</v>
      </c>
      <c r="N59" s="18">
        <f t="shared" si="30"/>
        <v>0</v>
      </c>
      <c r="O59" s="18">
        <f t="shared" si="29"/>
        <v>0</v>
      </c>
      <c r="P59" s="18">
        <f t="shared" si="27"/>
        <v>0</v>
      </c>
      <c r="Q59" s="18">
        <f t="shared" si="28"/>
        <v>0</v>
      </c>
      <c r="R59" s="16">
        <f t="shared" si="6"/>
        <v>1539935.9500000002</v>
      </c>
    </row>
    <row r="60" spans="1:18" ht="38.25" x14ac:dyDescent="0.25">
      <c r="A60" t="str">
        <f t="shared" si="0"/>
        <v>2.6.9</v>
      </c>
      <c r="B60" s="15" t="s">
        <v>47</v>
      </c>
      <c r="C60" s="16">
        <v>0</v>
      </c>
      <c r="D60" s="17">
        <v>0</v>
      </c>
      <c r="E60" s="17">
        <v>0</v>
      </c>
      <c r="F60" s="18">
        <v>0</v>
      </c>
      <c r="G60" s="18">
        <v>0</v>
      </c>
      <c r="H60" s="18">
        <v>0</v>
      </c>
      <c r="I60" s="18">
        <f t="shared" ref="I60" si="32">+IFERROR(VLOOKUP(D60,gerardito,3,0),0)</f>
        <v>0</v>
      </c>
      <c r="J60" s="18">
        <f t="shared" ref="J60" si="33">+IFERROR(VLOOKUP(E60,gerardito,3,0),0)</f>
        <v>0</v>
      </c>
      <c r="K60" s="18">
        <f t="shared" ref="K60" si="34">+IFERROR(VLOOKUP(F60,gerardito,3,0),0)</f>
        <v>0</v>
      </c>
      <c r="L60" s="18">
        <f t="shared" ref="L60" si="35">+IFERROR(VLOOKUP(G60,gerardito,3,0),0)</f>
        <v>0</v>
      </c>
      <c r="M60" s="18">
        <f t="shared" si="31"/>
        <v>0</v>
      </c>
      <c r="N60" s="18">
        <f t="shared" si="30"/>
        <v>0</v>
      </c>
      <c r="O60" s="18">
        <f t="shared" si="29"/>
        <v>0</v>
      </c>
      <c r="P60" s="18">
        <f t="shared" si="27"/>
        <v>0</v>
      </c>
      <c r="Q60" s="18">
        <f t="shared" si="28"/>
        <v>0</v>
      </c>
      <c r="R60" s="16">
        <f t="shared" si="6"/>
        <v>0</v>
      </c>
    </row>
    <row r="61" spans="1:18" ht="18" customHeight="1" x14ac:dyDescent="0.25">
      <c r="A61" t="str">
        <f t="shared" si="0"/>
        <v>2.7</v>
      </c>
      <c r="B61" s="9" t="s">
        <v>48</v>
      </c>
      <c r="C61" s="12">
        <f>SUM(C62:C65)</f>
        <v>102600000</v>
      </c>
      <c r="D61" s="12">
        <f t="shared" ref="D61:F61" si="36">SUM(D62:D65)</f>
        <v>0</v>
      </c>
      <c r="E61" s="12">
        <f t="shared" si="36"/>
        <v>0</v>
      </c>
      <c r="F61" s="12">
        <f t="shared" si="36"/>
        <v>0</v>
      </c>
      <c r="G61" s="12">
        <v>0</v>
      </c>
      <c r="H61" s="12">
        <v>0</v>
      </c>
      <c r="I61" s="12">
        <f t="shared" ref="I61:Q61" si="37">SUM(I62:I65)</f>
        <v>0</v>
      </c>
      <c r="J61" s="12">
        <f t="shared" si="37"/>
        <v>39105.01</v>
      </c>
      <c r="K61" s="12">
        <f t="shared" si="37"/>
        <v>0</v>
      </c>
      <c r="L61" s="12">
        <f t="shared" si="37"/>
        <v>0</v>
      </c>
      <c r="M61" s="12">
        <f t="shared" si="37"/>
        <v>0</v>
      </c>
      <c r="N61" s="12">
        <f t="shared" si="37"/>
        <v>0</v>
      </c>
      <c r="O61" s="12">
        <f t="shared" si="37"/>
        <v>0</v>
      </c>
      <c r="P61" s="12">
        <f t="shared" si="37"/>
        <v>0</v>
      </c>
      <c r="Q61" s="12">
        <f t="shared" si="37"/>
        <v>0</v>
      </c>
      <c r="R61" s="16">
        <f t="shared" si="6"/>
        <v>39105.01</v>
      </c>
    </row>
    <row r="62" spans="1:18" ht="18" customHeight="1" x14ac:dyDescent="0.25">
      <c r="A62" t="str">
        <f t="shared" si="0"/>
        <v>2.7.1</v>
      </c>
      <c r="B62" s="15" t="s">
        <v>49</v>
      </c>
      <c r="C62" s="16">
        <v>102600000</v>
      </c>
      <c r="D62" s="17">
        <v>0</v>
      </c>
      <c r="E62" s="17">
        <v>0</v>
      </c>
      <c r="F62" s="18">
        <v>0</v>
      </c>
      <c r="G62" s="18">
        <v>0</v>
      </c>
      <c r="H62" s="18">
        <v>0</v>
      </c>
      <c r="I62" s="18">
        <f t="shared" ref="I62:I81" si="38">+IFERROR(VLOOKUP(D62,gerardito,3,0),0)</f>
        <v>0</v>
      </c>
      <c r="J62" s="18">
        <v>39105.01</v>
      </c>
      <c r="K62" s="18">
        <f t="shared" ref="K62:K81" si="39">+IFERROR(VLOOKUP(F62,gerardito,3,0),0)</f>
        <v>0</v>
      </c>
      <c r="L62" s="18"/>
      <c r="M62" s="18">
        <v>0</v>
      </c>
      <c r="N62" s="18">
        <f t="shared" ref="N62:N81" si="40">+IFERROR(VLOOKUP(I62,gerardito,3,0),0)</f>
        <v>0</v>
      </c>
      <c r="O62" s="18">
        <f t="shared" ref="O62:O81" si="41">+IFERROR(VLOOKUP(J62,gerardito,3,0),0)</f>
        <v>0</v>
      </c>
      <c r="P62" s="18">
        <f t="shared" ref="P62:P81" si="42">+IFERROR(VLOOKUP(K62,gerardito,3,0),0)</f>
        <v>0</v>
      </c>
      <c r="Q62" s="18">
        <f t="shared" ref="Q62:Q81" si="43">+IFERROR(VLOOKUP(L62,gerardito,3,0),0)</f>
        <v>0</v>
      </c>
      <c r="R62" s="16">
        <f t="shared" si="6"/>
        <v>39105.01</v>
      </c>
    </row>
    <row r="63" spans="1:18" ht="18" customHeight="1" x14ac:dyDescent="0.25">
      <c r="A63" t="str">
        <f t="shared" si="0"/>
        <v>2.7.2</v>
      </c>
      <c r="B63" s="15" t="s">
        <v>50</v>
      </c>
      <c r="C63" s="16"/>
      <c r="D63" s="17">
        <v>0</v>
      </c>
      <c r="E63" s="17">
        <v>0</v>
      </c>
      <c r="F63" s="18">
        <v>0</v>
      </c>
      <c r="G63" s="18">
        <v>0</v>
      </c>
      <c r="H63" s="18">
        <v>0</v>
      </c>
      <c r="I63" s="18">
        <f t="shared" si="38"/>
        <v>0</v>
      </c>
      <c r="J63" s="18">
        <f t="shared" ref="J63:J81" si="44">+IFERROR(VLOOKUP(E63,gerardito,3,0),0)</f>
        <v>0</v>
      </c>
      <c r="K63" s="18">
        <f t="shared" si="39"/>
        <v>0</v>
      </c>
      <c r="L63" s="18">
        <f t="shared" ref="L63:L81" si="45">+IFERROR(VLOOKUP(G63,gerardito,3,0),0)</f>
        <v>0</v>
      </c>
      <c r="M63" s="18">
        <f t="shared" ref="M63:M81" si="46">+IFERROR(VLOOKUP(H63,gerardito,3,0),0)</f>
        <v>0</v>
      </c>
      <c r="N63" s="18">
        <f t="shared" si="40"/>
        <v>0</v>
      </c>
      <c r="O63" s="18">
        <f t="shared" si="41"/>
        <v>0</v>
      </c>
      <c r="P63" s="18">
        <f t="shared" si="42"/>
        <v>0</v>
      </c>
      <c r="Q63" s="18">
        <f t="shared" si="43"/>
        <v>0</v>
      </c>
      <c r="R63" s="16">
        <f t="shared" si="6"/>
        <v>0</v>
      </c>
    </row>
    <row r="64" spans="1:18" ht="27" customHeight="1" x14ac:dyDescent="0.25">
      <c r="A64" t="str">
        <f t="shared" si="0"/>
        <v>2.7.3</v>
      </c>
      <c r="B64" s="15" t="s">
        <v>51</v>
      </c>
      <c r="C64" s="16"/>
      <c r="D64" s="17">
        <v>0</v>
      </c>
      <c r="E64" s="17">
        <v>0</v>
      </c>
      <c r="F64" s="18">
        <v>0</v>
      </c>
      <c r="G64" s="18">
        <v>0</v>
      </c>
      <c r="H64" s="18">
        <v>0</v>
      </c>
      <c r="I64" s="18">
        <f t="shared" si="38"/>
        <v>0</v>
      </c>
      <c r="J64" s="18">
        <f t="shared" si="44"/>
        <v>0</v>
      </c>
      <c r="K64" s="18">
        <f t="shared" si="39"/>
        <v>0</v>
      </c>
      <c r="L64" s="18">
        <f t="shared" si="45"/>
        <v>0</v>
      </c>
      <c r="M64" s="18">
        <f t="shared" si="46"/>
        <v>0</v>
      </c>
      <c r="N64" s="18">
        <f t="shared" si="40"/>
        <v>0</v>
      </c>
      <c r="O64" s="18">
        <f t="shared" si="41"/>
        <v>0</v>
      </c>
      <c r="P64" s="18">
        <f t="shared" si="42"/>
        <v>0</v>
      </c>
      <c r="Q64" s="18">
        <f t="shared" si="43"/>
        <v>0</v>
      </c>
      <c r="R64" s="16">
        <f t="shared" si="6"/>
        <v>0</v>
      </c>
    </row>
    <row r="65" spans="1:18" ht="36.75" customHeight="1" x14ac:dyDescent="0.25">
      <c r="A65" t="str">
        <f t="shared" si="0"/>
        <v>2.7.4</v>
      </c>
      <c r="B65" s="15" t="s">
        <v>52</v>
      </c>
      <c r="C65" s="16"/>
      <c r="D65" s="17">
        <v>0</v>
      </c>
      <c r="E65" s="17">
        <v>0</v>
      </c>
      <c r="F65" s="18">
        <v>0</v>
      </c>
      <c r="G65" s="18">
        <v>0</v>
      </c>
      <c r="H65" s="18">
        <v>0</v>
      </c>
      <c r="I65" s="18">
        <f t="shared" si="38"/>
        <v>0</v>
      </c>
      <c r="J65" s="18">
        <f t="shared" si="44"/>
        <v>0</v>
      </c>
      <c r="K65" s="18">
        <f t="shared" si="39"/>
        <v>0</v>
      </c>
      <c r="L65" s="18">
        <f t="shared" si="45"/>
        <v>0</v>
      </c>
      <c r="M65" s="18">
        <f t="shared" si="46"/>
        <v>0</v>
      </c>
      <c r="N65" s="18">
        <f t="shared" si="40"/>
        <v>0</v>
      </c>
      <c r="O65" s="18">
        <f t="shared" si="41"/>
        <v>0</v>
      </c>
      <c r="P65" s="18">
        <f t="shared" si="42"/>
        <v>0</v>
      </c>
      <c r="Q65" s="18">
        <f t="shared" si="43"/>
        <v>0</v>
      </c>
      <c r="R65" s="16">
        <f t="shared" si="6"/>
        <v>0</v>
      </c>
    </row>
    <row r="66" spans="1:18" ht="38.25" x14ac:dyDescent="0.25">
      <c r="A66" t="str">
        <f t="shared" si="0"/>
        <v>2.8</v>
      </c>
      <c r="B66" s="9" t="s">
        <v>53</v>
      </c>
      <c r="C66" s="12"/>
      <c r="D66" s="13">
        <v>0</v>
      </c>
      <c r="E66" s="13">
        <v>0</v>
      </c>
      <c r="F66" s="18">
        <v>0</v>
      </c>
      <c r="G66" s="18">
        <v>0</v>
      </c>
      <c r="H66" s="18">
        <v>0</v>
      </c>
      <c r="I66" s="18">
        <f t="shared" si="38"/>
        <v>0</v>
      </c>
      <c r="J66" s="18">
        <f t="shared" si="44"/>
        <v>0</v>
      </c>
      <c r="K66" s="18">
        <f t="shared" si="39"/>
        <v>0</v>
      </c>
      <c r="L66" s="18">
        <f t="shared" si="45"/>
        <v>0</v>
      </c>
      <c r="M66" s="18">
        <f t="shared" si="46"/>
        <v>0</v>
      </c>
      <c r="N66" s="18">
        <f t="shared" si="40"/>
        <v>0</v>
      </c>
      <c r="O66" s="18">
        <f t="shared" si="41"/>
        <v>0</v>
      </c>
      <c r="P66" s="18">
        <f t="shared" si="42"/>
        <v>0</v>
      </c>
      <c r="Q66" s="18">
        <f t="shared" si="43"/>
        <v>0</v>
      </c>
      <c r="R66" s="16">
        <f t="shared" si="6"/>
        <v>0</v>
      </c>
    </row>
    <row r="67" spans="1:18" ht="25.5" x14ac:dyDescent="0.25">
      <c r="A67" t="str">
        <f t="shared" si="0"/>
        <v>2.8.1</v>
      </c>
      <c r="B67" s="15" t="s">
        <v>54</v>
      </c>
      <c r="C67" s="16"/>
      <c r="D67" s="17">
        <v>0</v>
      </c>
      <c r="E67" s="17">
        <v>0</v>
      </c>
      <c r="F67" s="18">
        <v>0</v>
      </c>
      <c r="G67" s="18">
        <v>0</v>
      </c>
      <c r="H67" s="18">
        <v>0</v>
      </c>
      <c r="I67" s="18">
        <f t="shared" si="38"/>
        <v>0</v>
      </c>
      <c r="J67" s="18">
        <f t="shared" si="44"/>
        <v>0</v>
      </c>
      <c r="K67" s="18">
        <f t="shared" si="39"/>
        <v>0</v>
      </c>
      <c r="L67" s="18">
        <f t="shared" si="45"/>
        <v>0</v>
      </c>
      <c r="M67" s="18">
        <f t="shared" si="46"/>
        <v>0</v>
      </c>
      <c r="N67" s="18">
        <f t="shared" si="40"/>
        <v>0</v>
      </c>
      <c r="O67" s="18">
        <f t="shared" si="41"/>
        <v>0</v>
      </c>
      <c r="P67" s="18">
        <f t="shared" si="42"/>
        <v>0</v>
      </c>
      <c r="Q67" s="18">
        <f t="shared" si="43"/>
        <v>0</v>
      </c>
      <c r="R67" s="16">
        <f t="shared" si="6"/>
        <v>0</v>
      </c>
    </row>
    <row r="68" spans="1:18" ht="38.25" x14ac:dyDescent="0.25">
      <c r="A68" t="str">
        <f t="shared" si="0"/>
        <v>2.8.2</v>
      </c>
      <c r="B68" s="15" t="s">
        <v>55</v>
      </c>
      <c r="C68" s="16"/>
      <c r="D68" s="17">
        <v>0</v>
      </c>
      <c r="E68" s="17">
        <v>0</v>
      </c>
      <c r="F68" s="18">
        <v>0</v>
      </c>
      <c r="G68" s="18">
        <v>0</v>
      </c>
      <c r="H68" s="18">
        <v>0</v>
      </c>
      <c r="I68" s="18">
        <f t="shared" si="38"/>
        <v>0</v>
      </c>
      <c r="J68" s="18">
        <f t="shared" si="44"/>
        <v>0</v>
      </c>
      <c r="K68" s="18">
        <f t="shared" si="39"/>
        <v>0</v>
      </c>
      <c r="L68" s="18">
        <f t="shared" si="45"/>
        <v>0</v>
      </c>
      <c r="M68" s="18">
        <f t="shared" si="46"/>
        <v>0</v>
      </c>
      <c r="N68" s="18">
        <f t="shared" si="40"/>
        <v>0</v>
      </c>
      <c r="O68" s="18">
        <f t="shared" si="41"/>
        <v>0</v>
      </c>
      <c r="P68" s="18">
        <f t="shared" si="42"/>
        <v>0</v>
      </c>
      <c r="Q68" s="18">
        <f t="shared" si="43"/>
        <v>0</v>
      </c>
      <c r="R68" s="16">
        <f t="shared" si="6"/>
        <v>0</v>
      </c>
    </row>
    <row r="69" spans="1:18" x14ac:dyDescent="0.25">
      <c r="A69" t="str">
        <f t="shared" si="0"/>
        <v>2.9</v>
      </c>
      <c r="B69" s="9" t="s">
        <v>56</v>
      </c>
      <c r="C69" s="12"/>
      <c r="D69" s="13">
        <v>0</v>
      </c>
      <c r="E69" s="13">
        <v>0</v>
      </c>
      <c r="F69" s="18">
        <v>0</v>
      </c>
      <c r="G69" s="18">
        <v>0</v>
      </c>
      <c r="H69" s="18">
        <v>0</v>
      </c>
      <c r="I69" s="18">
        <f t="shared" si="38"/>
        <v>0</v>
      </c>
      <c r="J69" s="18">
        <f t="shared" si="44"/>
        <v>0</v>
      </c>
      <c r="K69" s="18">
        <f t="shared" si="39"/>
        <v>0</v>
      </c>
      <c r="L69" s="18">
        <f t="shared" si="45"/>
        <v>0</v>
      </c>
      <c r="M69" s="18">
        <f t="shared" si="46"/>
        <v>0</v>
      </c>
      <c r="N69" s="18">
        <f t="shared" si="40"/>
        <v>0</v>
      </c>
      <c r="O69" s="18">
        <f t="shared" si="41"/>
        <v>0</v>
      </c>
      <c r="P69" s="18">
        <f t="shared" si="42"/>
        <v>0</v>
      </c>
      <c r="Q69" s="18">
        <f t="shared" si="43"/>
        <v>0</v>
      </c>
      <c r="R69" s="16">
        <f t="shared" si="6"/>
        <v>0</v>
      </c>
    </row>
    <row r="70" spans="1:18" ht="24.75" customHeight="1" x14ac:dyDescent="0.25">
      <c r="A70" t="str">
        <f t="shared" si="0"/>
        <v>2.9.1</v>
      </c>
      <c r="B70" s="15" t="s">
        <v>57</v>
      </c>
      <c r="C70" s="16"/>
      <c r="D70" s="17">
        <v>0</v>
      </c>
      <c r="E70" s="17">
        <v>0</v>
      </c>
      <c r="F70" s="18">
        <v>0</v>
      </c>
      <c r="G70" s="18">
        <v>0</v>
      </c>
      <c r="H70" s="18">
        <v>0</v>
      </c>
      <c r="I70" s="18">
        <f t="shared" si="38"/>
        <v>0</v>
      </c>
      <c r="J70" s="18">
        <f t="shared" si="44"/>
        <v>0</v>
      </c>
      <c r="K70" s="18">
        <f t="shared" si="39"/>
        <v>0</v>
      </c>
      <c r="L70" s="18">
        <f t="shared" si="45"/>
        <v>0</v>
      </c>
      <c r="M70" s="18">
        <f t="shared" si="46"/>
        <v>0</v>
      </c>
      <c r="N70" s="18">
        <f t="shared" si="40"/>
        <v>0</v>
      </c>
      <c r="O70" s="18">
        <f t="shared" si="41"/>
        <v>0</v>
      </c>
      <c r="P70" s="18">
        <f t="shared" si="42"/>
        <v>0</v>
      </c>
      <c r="Q70" s="18">
        <f t="shared" si="43"/>
        <v>0</v>
      </c>
      <c r="R70" s="16">
        <f t="shared" si="6"/>
        <v>0</v>
      </c>
    </row>
    <row r="71" spans="1:18" ht="24.75" customHeight="1" x14ac:dyDescent="0.25">
      <c r="A71" t="str">
        <f t="shared" si="0"/>
        <v>2.9.2</v>
      </c>
      <c r="B71" s="15" t="s">
        <v>58</v>
      </c>
      <c r="C71" s="16"/>
      <c r="D71" s="17">
        <v>0</v>
      </c>
      <c r="E71" s="17">
        <v>0</v>
      </c>
      <c r="F71" s="18">
        <v>0</v>
      </c>
      <c r="G71" s="18">
        <v>0</v>
      </c>
      <c r="H71" s="18">
        <v>0</v>
      </c>
      <c r="I71" s="18">
        <f t="shared" si="38"/>
        <v>0</v>
      </c>
      <c r="J71" s="18">
        <f t="shared" si="44"/>
        <v>0</v>
      </c>
      <c r="K71" s="18">
        <f t="shared" si="39"/>
        <v>0</v>
      </c>
      <c r="L71" s="18">
        <f t="shared" si="45"/>
        <v>0</v>
      </c>
      <c r="M71" s="18">
        <f t="shared" si="46"/>
        <v>0</v>
      </c>
      <c r="N71" s="18">
        <f t="shared" si="40"/>
        <v>0</v>
      </c>
      <c r="O71" s="18">
        <f t="shared" si="41"/>
        <v>0</v>
      </c>
      <c r="P71" s="18">
        <f t="shared" si="42"/>
        <v>0</v>
      </c>
      <c r="Q71" s="18">
        <f t="shared" si="43"/>
        <v>0</v>
      </c>
      <c r="R71" s="16">
        <f t="shared" si="6"/>
        <v>0</v>
      </c>
    </row>
    <row r="72" spans="1:18" ht="38.25" x14ac:dyDescent="0.25">
      <c r="A72" t="str">
        <f t="shared" si="0"/>
        <v>2.9.4</v>
      </c>
      <c r="B72" s="15" t="s">
        <v>59</v>
      </c>
      <c r="C72" s="16"/>
      <c r="D72" s="17">
        <v>0</v>
      </c>
      <c r="E72" s="17">
        <v>0</v>
      </c>
      <c r="F72" s="18">
        <v>0</v>
      </c>
      <c r="G72" s="18">
        <v>0</v>
      </c>
      <c r="H72" s="18">
        <v>0</v>
      </c>
      <c r="I72" s="18">
        <f t="shared" si="38"/>
        <v>0</v>
      </c>
      <c r="J72" s="18">
        <f t="shared" si="44"/>
        <v>0</v>
      </c>
      <c r="K72" s="18">
        <f t="shared" si="39"/>
        <v>0</v>
      </c>
      <c r="L72" s="18">
        <f t="shared" si="45"/>
        <v>0</v>
      </c>
      <c r="M72" s="18">
        <f t="shared" si="46"/>
        <v>0</v>
      </c>
      <c r="N72" s="18">
        <f t="shared" si="40"/>
        <v>0</v>
      </c>
      <c r="O72" s="18">
        <f t="shared" si="41"/>
        <v>0</v>
      </c>
      <c r="P72" s="18">
        <f t="shared" si="42"/>
        <v>0</v>
      </c>
      <c r="Q72" s="18">
        <f t="shared" si="43"/>
        <v>0</v>
      </c>
      <c r="R72" s="16">
        <f t="shared" si="6"/>
        <v>0</v>
      </c>
    </row>
    <row r="73" spans="1:18" ht="21" customHeight="1" x14ac:dyDescent="0.25">
      <c r="A73" t="str">
        <f t="shared" si="0"/>
        <v>4</v>
      </c>
      <c r="B73" s="9" t="s">
        <v>60</v>
      </c>
      <c r="C73" s="12"/>
      <c r="D73" s="13">
        <v>0</v>
      </c>
      <c r="E73" s="13">
        <v>0</v>
      </c>
      <c r="F73" s="18">
        <v>0</v>
      </c>
      <c r="G73" s="18">
        <v>0</v>
      </c>
      <c r="H73" s="18">
        <v>0</v>
      </c>
      <c r="I73" s="18">
        <f t="shared" si="38"/>
        <v>0</v>
      </c>
      <c r="J73" s="18">
        <f t="shared" si="44"/>
        <v>0</v>
      </c>
      <c r="K73" s="18">
        <f t="shared" si="39"/>
        <v>0</v>
      </c>
      <c r="L73" s="18">
        <f t="shared" si="45"/>
        <v>0</v>
      </c>
      <c r="M73" s="18">
        <f t="shared" si="46"/>
        <v>0</v>
      </c>
      <c r="N73" s="18">
        <f t="shared" si="40"/>
        <v>0</v>
      </c>
      <c r="O73" s="18">
        <f t="shared" si="41"/>
        <v>0</v>
      </c>
      <c r="P73" s="18">
        <f t="shared" si="42"/>
        <v>0</v>
      </c>
      <c r="Q73" s="18">
        <f t="shared" si="43"/>
        <v>0</v>
      </c>
      <c r="R73" s="16">
        <f t="shared" si="6"/>
        <v>0</v>
      </c>
    </row>
    <row r="74" spans="1:18" ht="23.25" customHeight="1" x14ac:dyDescent="0.25">
      <c r="A74" t="str">
        <f t="shared" ref="A74:A81" si="47">+TRIM(MID(B74,1,FIND("-",B74,1)-1))</f>
        <v>4.1</v>
      </c>
      <c r="B74" s="9" t="s">
        <v>61</v>
      </c>
      <c r="C74" s="12"/>
      <c r="D74" s="13">
        <v>0</v>
      </c>
      <c r="E74" s="13">
        <v>0</v>
      </c>
      <c r="F74" s="18">
        <v>0</v>
      </c>
      <c r="G74" s="18">
        <v>0</v>
      </c>
      <c r="H74" s="18">
        <v>0</v>
      </c>
      <c r="I74" s="18">
        <f t="shared" si="38"/>
        <v>0</v>
      </c>
      <c r="J74" s="18">
        <f t="shared" si="44"/>
        <v>0</v>
      </c>
      <c r="K74" s="18">
        <f t="shared" si="39"/>
        <v>0</v>
      </c>
      <c r="L74" s="18">
        <f t="shared" si="45"/>
        <v>0</v>
      </c>
      <c r="M74" s="18">
        <f t="shared" si="46"/>
        <v>0</v>
      </c>
      <c r="N74" s="18">
        <f t="shared" si="40"/>
        <v>0</v>
      </c>
      <c r="O74" s="18">
        <f t="shared" si="41"/>
        <v>0</v>
      </c>
      <c r="P74" s="18">
        <f t="shared" si="42"/>
        <v>0</v>
      </c>
      <c r="Q74" s="18">
        <f t="shared" si="43"/>
        <v>0</v>
      </c>
      <c r="R74" s="16">
        <f t="shared" ref="R74:R81" si="48">SUM(F74:Q74)</f>
        <v>0</v>
      </c>
    </row>
    <row r="75" spans="1:18" ht="38.25" x14ac:dyDescent="0.25">
      <c r="A75" t="str">
        <f t="shared" si="47"/>
        <v>4.1.1</v>
      </c>
      <c r="B75" s="15" t="s">
        <v>62</v>
      </c>
      <c r="C75" s="16"/>
      <c r="D75" s="17">
        <v>0</v>
      </c>
      <c r="E75" s="17">
        <v>0</v>
      </c>
      <c r="F75" s="18">
        <v>0</v>
      </c>
      <c r="G75" s="18">
        <v>0</v>
      </c>
      <c r="H75" s="18">
        <v>0</v>
      </c>
      <c r="I75" s="18">
        <f t="shared" si="38"/>
        <v>0</v>
      </c>
      <c r="J75" s="18">
        <f t="shared" si="44"/>
        <v>0</v>
      </c>
      <c r="K75" s="18">
        <f t="shared" si="39"/>
        <v>0</v>
      </c>
      <c r="L75" s="18">
        <f t="shared" si="45"/>
        <v>0</v>
      </c>
      <c r="M75" s="18">
        <f t="shared" si="46"/>
        <v>0</v>
      </c>
      <c r="N75" s="18">
        <f t="shared" si="40"/>
        <v>0</v>
      </c>
      <c r="O75" s="18">
        <f t="shared" si="41"/>
        <v>0</v>
      </c>
      <c r="P75" s="18">
        <f t="shared" si="42"/>
        <v>0</v>
      </c>
      <c r="Q75" s="18">
        <f t="shared" si="43"/>
        <v>0</v>
      </c>
      <c r="R75" s="16">
        <f t="shared" si="48"/>
        <v>0</v>
      </c>
    </row>
    <row r="76" spans="1:18" ht="38.25" x14ac:dyDescent="0.25">
      <c r="A76" t="str">
        <f t="shared" si="47"/>
        <v>4.1.2</v>
      </c>
      <c r="B76" s="15" t="s">
        <v>63</v>
      </c>
      <c r="C76" s="16"/>
      <c r="D76" s="17">
        <v>0</v>
      </c>
      <c r="E76" s="17">
        <v>0</v>
      </c>
      <c r="F76" s="18">
        <v>0</v>
      </c>
      <c r="G76" s="18">
        <v>0</v>
      </c>
      <c r="H76" s="18">
        <v>0</v>
      </c>
      <c r="I76" s="18">
        <f t="shared" si="38"/>
        <v>0</v>
      </c>
      <c r="J76" s="18">
        <f t="shared" si="44"/>
        <v>0</v>
      </c>
      <c r="K76" s="18">
        <f t="shared" si="39"/>
        <v>0</v>
      </c>
      <c r="L76" s="18">
        <f t="shared" si="45"/>
        <v>0</v>
      </c>
      <c r="M76" s="18">
        <f t="shared" si="46"/>
        <v>0</v>
      </c>
      <c r="N76" s="18">
        <f t="shared" si="40"/>
        <v>0</v>
      </c>
      <c r="O76" s="18">
        <f t="shared" si="41"/>
        <v>0</v>
      </c>
      <c r="P76" s="18">
        <f t="shared" si="42"/>
        <v>0</v>
      </c>
      <c r="Q76" s="18">
        <f t="shared" si="43"/>
        <v>0</v>
      </c>
      <c r="R76" s="16">
        <f t="shared" si="48"/>
        <v>0</v>
      </c>
    </row>
    <row r="77" spans="1:18" x14ac:dyDescent="0.25">
      <c r="A77" t="str">
        <f t="shared" si="47"/>
        <v>4.2</v>
      </c>
      <c r="B77" s="9" t="s">
        <v>64</v>
      </c>
      <c r="C77" s="12"/>
      <c r="D77" s="13">
        <v>0</v>
      </c>
      <c r="E77" s="13">
        <v>0</v>
      </c>
      <c r="F77" s="18">
        <v>0</v>
      </c>
      <c r="G77" s="18">
        <v>0</v>
      </c>
      <c r="H77" s="18">
        <v>0</v>
      </c>
      <c r="I77" s="18">
        <f t="shared" si="38"/>
        <v>0</v>
      </c>
      <c r="J77" s="18">
        <f t="shared" si="44"/>
        <v>0</v>
      </c>
      <c r="K77" s="18">
        <f t="shared" si="39"/>
        <v>0</v>
      </c>
      <c r="L77" s="18">
        <f t="shared" si="45"/>
        <v>0</v>
      </c>
      <c r="M77" s="18">
        <f t="shared" si="46"/>
        <v>0</v>
      </c>
      <c r="N77" s="18">
        <f t="shared" si="40"/>
        <v>0</v>
      </c>
      <c r="O77" s="18">
        <f t="shared" si="41"/>
        <v>0</v>
      </c>
      <c r="P77" s="18">
        <f t="shared" si="42"/>
        <v>0</v>
      </c>
      <c r="Q77" s="18">
        <f t="shared" si="43"/>
        <v>0</v>
      </c>
      <c r="R77" s="16">
        <f t="shared" si="48"/>
        <v>0</v>
      </c>
    </row>
    <row r="78" spans="1:18" ht="24" customHeight="1" x14ac:dyDescent="0.25">
      <c r="A78" t="str">
        <f t="shared" si="47"/>
        <v>4.2.1</v>
      </c>
      <c r="B78" s="15" t="s">
        <v>65</v>
      </c>
      <c r="C78" s="16"/>
      <c r="D78" s="17">
        <v>0</v>
      </c>
      <c r="E78" s="17">
        <v>0</v>
      </c>
      <c r="F78" s="18">
        <v>0</v>
      </c>
      <c r="G78" s="18">
        <v>0</v>
      </c>
      <c r="H78" s="18">
        <v>0</v>
      </c>
      <c r="I78" s="18">
        <f t="shared" si="38"/>
        <v>0</v>
      </c>
      <c r="J78" s="18">
        <f t="shared" si="44"/>
        <v>0</v>
      </c>
      <c r="K78" s="18">
        <f t="shared" si="39"/>
        <v>0</v>
      </c>
      <c r="L78" s="18">
        <f t="shared" si="45"/>
        <v>0</v>
      </c>
      <c r="M78" s="18">
        <f t="shared" si="46"/>
        <v>0</v>
      </c>
      <c r="N78" s="18">
        <f t="shared" si="40"/>
        <v>0</v>
      </c>
      <c r="O78" s="18">
        <f t="shared" si="41"/>
        <v>0</v>
      </c>
      <c r="P78" s="18">
        <f t="shared" si="42"/>
        <v>0</v>
      </c>
      <c r="Q78" s="18">
        <f t="shared" si="43"/>
        <v>0</v>
      </c>
      <c r="R78" s="16">
        <f t="shared" si="48"/>
        <v>0</v>
      </c>
    </row>
    <row r="79" spans="1:18" ht="23.25" customHeight="1" x14ac:dyDescent="0.25">
      <c r="A79" t="str">
        <f t="shared" si="47"/>
        <v>4.2.2</v>
      </c>
      <c r="B79" s="15" t="s">
        <v>66</v>
      </c>
      <c r="C79" s="16"/>
      <c r="D79" s="17">
        <v>0</v>
      </c>
      <c r="E79" s="17">
        <v>0</v>
      </c>
      <c r="F79" s="18">
        <v>0</v>
      </c>
      <c r="G79" s="18">
        <v>0</v>
      </c>
      <c r="H79" s="18">
        <v>0</v>
      </c>
      <c r="I79" s="18">
        <f t="shared" si="38"/>
        <v>0</v>
      </c>
      <c r="J79" s="18">
        <f t="shared" si="44"/>
        <v>0</v>
      </c>
      <c r="K79" s="18">
        <f t="shared" si="39"/>
        <v>0</v>
      </c>
      <c r="L79" s="18">
        <f t="shared" si="45"/>
        <v>0</v>
      </c>
      <c r="M79" s="18">
        <f t="shared" si="46"/>
        <v>0</v>
      </c>
      <c r="N79" s="18">
        <f t="shared" si="40"/>
        <v>0</v>
      </c>
      <c r="O79" s="18">
        <f t="shared" si="41"/>
        <v>0</v>
      </c>
      <c r="P79" s="18">
        <f t="shared" si="42"/>
        <v>0</v>
      </c>
      <c r="Q79" s="18">
        <f t="shared" si="43"/>
        <v>0</v>
      </c>
      <c r="R79" s="16">
        <f t="shared" si="48"/>
        <v>0</v>
      </c>
    </row>
    <row r="80" spans="1:18" ht="30.75" customHeight="1" x14ac:dyDescent="0.25">
      <c r="A80" t="str">
        <f t="shared" si="47"/>
        <v>4.3</v>
      </c>
      <c r="B80" s="9" t="s">
        <v>67</v>
      </c>
      <c r="C80" s="12"/>
      <c r="D80" s="13">
        <v>0</v>
      </c>
      <c r="E80" s="13">
        <v>0</v>
      </c>
      <c r="F80" s="18">
        <v>0</v>
      </c>
      <c r="G80" s="18">
        <v>0</v>
      </c>
      <c r="H80" s="18">
        <v>0</v>
      </c>
      <c r="I80" s="18">
        <f t="shared" si="38"/>
        <v>0</v>
      </c>
      <c r="J80" s="18">
        <f t="shared" si="44"/>
        <v>0</v>
      </c>
      <c r="K80" s="18">
        <f t="shared" si="39"/>
        <v>0</v>
      </c>
      <c r="L80" s="18">
        <f t="shared" si="45"/>
        <v>0</v>
      </c>
      <c r="M80" s="18">
        <f t="shared" si="46"/>
        <v>0</v>
      </c>
      <c r="N80" s="18">
        <f t="shared" si="40"/>
        <v>0</v>
      </c>
      <c r="O80" s="18">
        <f t="shared" si="41"/>
        <v>0</v>
      </c>
      <c r="P80" s="18">
        <f t="shared" si="42"/>
        <v>0</v>
      </c>
      <c r="Q80" s="18">
        <f t="shared" si="43"/>
        <v>0</v>
      </c>
      <c r="R80" s="16">
        <f t="shared" si="48"/>
        <v>0</v>
      </c>
    </row>
    <row r="81" spans="1:19" ht="38.25" x14ac:dyDescent="0.25">
      <c r="A81" t="str">
        <f t="shared" si="47"/>
        <v>4.3.5</v>
      </c>
      <c r="B81" s="15" t="s">
        <v>68</v>
      </c>
      <c r="C81" s="16"/>
      <c r="D81" s="17">
        <v>0</v>
      </c>
      <c r="E81" s="17">
        <v>0</v>
      </c>
      <c r="F81" s="18">
        <v>0</v>
      </c>
      <c r="G81" s="18">
        <v>0</v>
      </c>
      <c r="H81" s="18">
        <v>0</v>
      </c>
      <c r="I81" s="18">
        <f t="shared" si="38"/>
        <v>0</v>
      </c>
      <c r="J81" s="18">
        <f t="shared" si="44"/>
        <v>0</v>
      </c>
      <c r="K81" s="18">
        <f t="shared" si="39"/>
        <v>0</v>
      </c>
      <c r="L81" s="18">
        <f t="shared" si="45"/>
        <v>0</v>
      </c>
      <c r="M81" s="18">
        <f t="shared" si="46"/>
        <v>0</v>
      </c>
      <c r="N81" s="18">
        <f t="shared" si="40"/>
        <v>0</v>
      </c>
      <c r="O81" s="18">
        <f t="shared" si="41"/>
        <v>0</v>
      </c>
      <c r="P81" s="18">
        <f t="shared" si="42"/>
        <v>0</v>
      </c>
      <c r="Q81" s="18">
        <f t="shared" si="43"/>
        <v>0</v>
      </c>
      <c r="R81" s="16">
        <f t="shared" si="48"/>
        <v>0</v>
      </c>
    </row>
    <row r="82" spans="1:19" x14ac:dyDescent="0.25">
      <c r="B82" s="3" t="s">
        <v>95</v>
      </c>
      <c r="C82" s="19">
        <f t="shared" ref="C82:M82" si="49">+C10+C16+C26+C35+C51+C61</f>
        <v>2707281872</v>
      </c>
      <c r="D82" s="19">
        <f t="shared" si="49"/>
        <v>0</v>
      </c>
      <c r="E82" s="19">
        <f t="shared" si="49"/>
        <v>0</v>
      </c>
      <c r="F82" s="19">
        <f t="shared" si="49"/>
        <v>76774250.230000004</v>
      </c>
      <c r="G82" s="19">
        <f t="shared" si="49"/>
        <v>217427877.77000001</v>
      </c>
      <c r="H82" s="19">
        <f t="shared" si="49"/>
        <v>152428508.63999999</v>
      </c>
      <c r="I82" s="19">
        <f t="shared" si="49"/>
        <v>153711834.21000001</v>
      </c>
      <c r="J82" s="19">
        <f t="shared" si="49"/>
        <v>157850836.72</v>
      </c>
      <c r="K82" s="19">
        <f t="shared" si="49"/>
        <v>260461736.81999999</v>
      </c>
      <c r="L82" s="19">
        <f t="shared" si="49"/>
        <v>167354706.49000001</v>
      </c>
      <c r="M82" s="19">
        <f t="shared" si="49"/>
        <v>155279600.28999999</v>
      </c>
      <c r="N82" s="19">
        <f>+N10+N16+N26+N35+N51+N61</f>
        <v>104079503.56999999</v>
      </c>
      <c r="O82" s="19">
        <f>+O10+O16+O26+O35+O51+O61</f>
        <v>214363981.34999996</v>
      </c>
      <c r="P82" s="19">
        <f>+P10+P16+P26+P35+P51+P61</f>
        <v>0</v>
      </c>
      <c r="Q82" s="19">
        <f>+Q10+Q16+Q26+Q35+Q51+Q61</f>
        <v>0</v>
      </c>
      <c r="R82" s="19">
        <f>+R10+R16+R26+R35+R51+R61</f>
        <v>1659732836.0899999</v>
      </c>
    </row>
    <row r="83" spans="1:19" x14ac:dyDescent="0.25">
      <c r="B83" s="20" t="s">
        <v>69</v>
      </c>
      <c r="G83" s="22"/>
      <c r="H83" s="23"/>
      <c r="I83" s="23"/>
      <c r="J83" s="23"/>
      <c r="K83" s="23"/>
      <c r="L83" s="23"/>
      <c r="M83" s="23"/>
      <c r="N83" s="23"/>
      <c r="O83" s="23"/>
      <c r="P83" s="23"/>
      <c r="Q83" s="21"/>
      <c r="R83" s="23"/>
    </row>
    <row r="84" spans="1:19" x14ac:dyDescent="0.25">
      <c r="B84" s="1"/>
      <c r="D84" s="24"/>
      <c r="E84" s="24"/>
      <c r="H84" s="25"/>
      <c r="J84" s="25"/>
      <c r="R84" s="25"/>
    </row>
    <row r="85" spans="1:19" x14ac:dyDescent="0.25">
      <c r="B85" s="1"/>
      <c r="D85" s="24"/>
      <c r="E85" s="24"/>
      <c r="H85" s="25"/>
      <c r="J85" s="25"/>
      <c r="R85" s="25"/>
    </row>
    <row r="86" spans="1:19" x14ac:dyDescent="0.25">
      <c r="B86" s="1"/>
      <c r="D86" s="24"/>
      <c r="E86" s="24"/>
      <c r="H86" s="25"/>
      <c r="J86" s="25"/>
      <c r="R86" s="25"/>
    </row>
    <row r="87" spans="1:19" x14ac:dyDescent="0.25">
      <c r="B87" s="1"/>
      <c r="D87" s="24"/>
      <c r="E87" s="24"/>
      <c r="H87" s="25"/>
      <c r="J87" s="25"/>
      <c r="R87" s="25"/>
    </row>
    <row r="88" spans="1:19" x14ac:dyDescent="0.25">
      <c r="B88" s="1"/>
      <c r="D88" s="24"/>
      <c r="E88" s="24"/>
      <c r="H88" s="25"/>
      <c r="J88" s="25"/>
      <c r="R88" s="25"/>
    </row>
    <row r="89" spans="1:19" x14ac:dyDescent="0.25">
      <c r="B89" s="1"/>
      <c r="D89" s="24"/>
      <c r="E89" s="24"/>
      <c r="H89" s="25"/>
      <c r="J89" s="25"/>
      <c r="R89" s="25"/>
    </row>
    <row r="90" spans="1:19" x14ac:dyDescent="0.25">
      <c r="B90" s="1"/>
      <c r="D90" s="24"/>
      <c r="E90" s="24"/>
      <c r="H90" s="25"/>
      <c r="J90" s="25"/>
      <c r="R90" s="25"/>
    </row>
    <row r="91" spans="1:19" x14ac:dyDescent="0.25">
      <c r="B91" s="1"/>
      <c r="D91" s="24"/>
      <c r="E91" s="24"/>
      <c r="H91" s="25"/>
      <c r="J91" s="25"/>
      <c r="R91" s="25"/>
    </row>
    <row r="92" spans="1:19" ht="15" customHeight="1" x14ac:dyDescent="0.25">
      <c r="B92" s="32" t="s">
        <v>97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</row>
    <row r="93" spans="1:19" x14ac:dyDescent="0.25">
      <c r="B93" s="33" t="s">
        <v>99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</row>
    <row r="94" spans="1:19" x14ac:dyDescent="0.25">
      <c r="B94" s="33" t="s">
        <v>70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</row>
    <row r="95" spans="1:19" x14ac:dyDescent="0.25">
      <c r="B95" s="1"/>
      <c r="R95" s="21"/>
      <c r="S95" s="2"/>
    </row>
    <row r="97" spans="18:18" x14ac:dyDescent="0.25">
      <c r="R97" s="25"/>
    </row>
    <row r="99" spans="18:18" x14ac:dyDescent="0.25">
      <c r="R99" s="25"/>
    </row>
  </sheetData>
  <mergeCells count="14">
    <mergeCell ref="R7:R8"/>
    <mergeCell ref="B92:R92"/>
    <mergeCell ref="B93:R93"/>
    <mergeCell ref="B94:R94"/>
    <mergeCell ref="B1:R1"/>
    <mergeCell ref="B2:R2"/>
    <mergeCell ref="B3:R3"/>
    <mergeCell ref="B4:R4"/>
    <mergeCell ref="B5:R5"/>
    <mergeCell ref="B7:B8"/>
    <mergeCell ref="C7:C8"/>
    <mergeCell ref="D7:D8"/>
    <mergeCell ref="E7:E8"/>
    <mergeCell ref="F7:J7"/>
  </mergeCells>
  <printOptions horizontalCentered="1"/>
  <pageMargins left="0.11811023622047245" right="0.11811023622047245" top="0.35433070866141736" bottom="0.19685039370078741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 </vt:lpstr>
      <vt:lpstr>'P2 Presupuesto Aprobado-Eje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Quirsa Marisol Baez Soto</cp:lastModifiedBy>
  <cp:lastPrinted>2023-11-13T18:14:25Z</cp:lastPrinted>
  <dcterms:created xsi:type="dcterms:W3CDTF">2023-02-06T18:56:24Z</dcterms:created>
  <dcterms:modified xsi:type="dcterms:W3CDTF">2023-11-13T18:23:25Z</dcterms:modified>
</cp:coreProperties>
</file>