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CESOS DEL DÍA A DÍA\AÑO 2023\REPORTE TRANSPARENCIA 2023\JULIO\"/>
    </mc:Choice>
  </mc:AlternateContent>
  <xr:revisionPtr revIDLastSave="0" documentId="13_ncr:1_{A600D28A-07D8-4275-9157-6CCA193355F6}" xr6:coauthVersionLast="47" xr6:coauthVersionMax="47" xr10:uidLastSave="{00000000-0000-0000-0000-000000000000}"/>
  <bookViews>
    <workbookView xWindow="-120" yWindow="-120" windowWidth="29040" windowHeight="15840" xr2:uid="{053BC2DF-10C0-465B-8D68-2A8B69D0927B}"/>
  </bookViews>
  <sheets>
    <sheet name="P2 Presupuesto Aprobado-Eje " sheetId="1" r:id="rId1"/>
  </sheets>
  <externalReferences>
    <externalReference r:id="rId2"/>
    <externalReference r:id="rId3"/>
  </externalReferences>
  <definedNames>
    <definedName name="gerardito" localSheetId="0">[1]Plantilla!$A$7:$C$43</definedName>
    <definedName name="gerardito">[2]Plantilla!$A$7:$C$43</definedName>
    <definedName name="_xlnm.Print_Titles" localSheetId="0">'P2 Presupuesto Aprobado-Eje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D82" i="1"/>
  <c r="P81" i="1"/>
  <c r="O81" i="1"/>
  <c r="M81" i="1"/>
  <c r="L81" i="1"/>
  <c r="Q81" i="1" s="1"/>
  <c r="K81" i="1"/>
  <c r="J81" i="1"/>
  <c r="I81" i="1"/>
  <c r="N81" i="1" s="1"/>
  <c r="A81" i="1"/>
  <c r="O80" i="1"/>
  <c r="M80" i="1"/>
  <c r="L80" i="1"/>
  <c r="Q80" i="1" s="1"/>
  <c r="K80" i="1"/>
  <c r="P80" i="1" s="1"/>
  <c r="J80" i="1"/>
  <c r="I80" i="1"/>
  <c r="N80" i="1" s="1"/>
  <c r="A80" i="1"/>
  <c r="M79" i="1"/>
  <c r="L79" i="1"/>
  <c r="Q79" i="1" s="1"/>
  <c r="K79" i="1"/>
  <c r="P79" i="1" s="1"/>
  <c r="J79" i="1"/>
  <c r="O79" i="1" s="1"/>
  <c r="I79" i="1"/>
  <c r="N79" i="1" s="1"/>
  <c r="A79" i="1"/>
  <c r="Q78" i="1"/>
  <c r="M78" i="1"/>
  <c r="L78" i="1"/>
  <c r="K78" i="1"/>
  <c r="P78" i="1" s="1"/>
  <c r="J78" i="1"/>
  <c r="O78" i="1" s="1"/>
  <c r="I78" i="1"/>
  <c r="N78" i="1" s="1"/>
  <c r="A78" i="1"/>
  <c r="Q77" i="1"/>
  <c r="M77" i="1"/>
  <c r="L77" i="1"/>
  <c r="K77" i="1"/>
  <c r="P77" i="1" s="1"/>
  <c r="J77" i="1"/>
  <c r="O77" i="1" s="1"/>
  <c r="I77" i="1"/>
  <c r="N77" i="1" s="1"/>
  <c r="A77" i="1"/>
  <c r="P76" i="1"/>
  <c r="M76" i="1"/>
  <c r="L76" i="1"/>
  <c r="Q76" i="1" s="1"/>
  <c r="K76" i="1"/>
  <c r="J76" i="1"/>
  <c r="O76" i="1" s="1"/>
  <c r="I76" i="1"/>
  <c r="N76" i="1" s="1"/>
  <c r="A76" i="1"/>
  <c r="Q75" i="1"/>
  <c r="P75" i="1"/>
  <c r="N75" i="1"/>
  <c r="M75" i="1"/>
  <c r="L75" i="1"/>
  <c r="K75" i="1"/>
  <c r="J75" i="1"/>
  <c r="O75" i="1" s="1"/>
  <c r="I75" i="1"/>
  <c r="A75" i="1"/>
  <c r="O74" i="1"/>
  <c r="N74" i="1"/>
  <c r="M74" i="1"/>
  <c r="L74" i="1"/>
  <c r="Q74" i="1" s="1"/>
  <c r="K74" i="1"/>
  <c r="P74" i="1" s="1"/>
  <c r="J74" i="1"/>
  <c r="I74" i="1"/>
  <c r="A74" i="1"/>
  <c r="O73" i="1"/>
  <c r="M73" i="1"/>
  <c r="L73" i="1"/>
  <c r="Q73" i="1" s="1"/>
  <c r="K73" i="1"/>
  <c r="P73" i="1" s="1"/>
  <c r="J73" i="1"/>
  <c r="I73" i="1"/>
  <c r="N73" i="1" s="1"/>
  <c r="A73" i="1"/>
  <c r="O72" i="1"/>
  <c r="N72" i="1"/>
  <c r="M72" i="1"/>
  <c r="L72" i="1"/>
  <c r="Q72" i="1" s="1"/>
  <c r="K72" i="1"/>
  <c r="P72" i="1" s="1"/>
  <c r="J72" i="1"/>
  <c r="I72" i="1"/>
  <c r="A72" i="1"/>
  <c r="M71" i="1"/>
  <c r="L71" i="1"/>
  <c r="Q71" i="1" s="1"/>
  <c r="K71" i="1"/>
  <c r="P71" i="1" s="1"/>
  <c r="J71" i="1"/>
  <c r="O71" i="1" s="1"/>
  <c r="I71" i="1"/>
  <c r="N71" i="1" s="1"/>
  <c r="A71" i="1"/>
  <c r="P70" i="1"/>
  <c r="O70" i="1"/>
  <c r="M70" i="1"/>
  <c r="L70" i="1"/>
  <c r="Q70" i="1" s="1"/>
  <c r="K70" i="1"/>
  <c r="J70" i="1"/>
  <c r="I70" i="1"/>
  <c r="N70" i="1" s="1"/>
  <c r="A70" i="1"/>
  <c r="O69" i="1"/>
  <c r="M69" i="1"/>
  <c r="L69" i="1"/>
  <c r="Q69" i="1" s="1"/>
  <c r="K69" i="1"/>
  <c r="P69" i="1" s="1"/>
  <c r="J69" i="1"/>
  <c r="I69" i="1"/>
  <c r="N69" i="1" s="1"/>
  <c r="A69" i="1"/>
  <c r="O68" i="1"/>
  <c r="N68" i="1"/>
  <c r="M68" i="1"/>
  <c r="L68" i="1"/>
  <c r="Q68" i="1" s="1"/>
  <c r="K68" i="1"/>
  <c r="P68" i="1" s="1"/>
  <c r="J68" i="1"/>
  <c r="I68" i="1"/>
  <c r="A68" i="1"/>
  <c r="N67" i="1"/>
  <c r="M67" i="1"/>
  <c r="L67" i="1"/>
  <c r="Q67" i="1" s="1"/>
  <c r="K67" i="1"/>
  <c r="P67" i="1" s="1"/>
  <c r="J67" i="1"/>
  <c r="O67" i="1" s="1"/>
  <c r="I67" i="1"/>
  <c r="A67" i="1"/>
  <c r="M66" i="1"/>
  <c r="L66" i="1"/>
  <c r="Q66" i="1" s="1"/>
  <c r="K66" i="1"/>
  <c r="P66" i="1" s="1"/>
  <c r="J66" i="1"/>
  <c r="O66" i="1" s="1"/>
  <c r="I66" i="1"/>
  <c r="N66" i="1" s="1"/>
  <c r="A66" i="1"/>
  <c r="Q65" i="1"/>
  <c r="P65" i="1"/>
  <c r="M65" i="1"/>
  <c r="L65" i="1"/>
  <c r="K65" i="1"/>
  <c r="J65" i="1"/>
  <c r="O65" i="1" s="1"/>
  <c r="I65" i="1"/>
  <c r="N65" i="1" s="1"/>
  <c r="A65" i="1"/>
  <c r="P64" i="1"/>
  <c r="M64" i="1"/>
  <c r="L64" i="1"/>
  <c r="Q64" i="1" s="1"/>
  <c r="K64" i="1"/>
  <c r="J64" i="1"/>
  <c r="O64" i="1" s="1"/>
  <c r="I64" i="1"/>
  <c r="N64" i="1" s="1"/>
  <c r="A64" i="1"/>
  <c r="P63" i="1"/>
  <c r="O63" i="1"/>
  <c r="M63" i="1"/>
  <c r="L63" i="1"/>
  <c r="Q63" i="1" s="1"/>
  <c r="K63" i="1"/>
  <c r="J63" i="1"/>
  <c r="J61" i="1" s="1"/>
  <c r="I63" i="1"/>
  <c r="N63" i="1" s="1"/>
  <c r="A63" i="1"/>
  <c r="Q62" i="1"/>
  <c r="P62" i="1"/>
  <c r="P61" i="1" s="1"/>
  <c r="O62" i="1"/>
  <c r="N62" i="1"/>
  <c r="M62" i="1"/>
  <c r="M61" i="1" s="1"/>
  <c r="K62" i="1"/>
  <c r="I62" i="1"/>
  <c r="A62" i="1"/>
  <c r="K61" i="1"/>
  <c r="F61" i="1"/>
  <c r="E61" i="1"/>
  <c r="D61" i="1"/>
  <c r="C61" i="1"/>
  <c r="A61" i="1"/>
  <c r="O60" i="1"/>
  <c r="M60" i="1"/>
  <c r="L60" i="1"/>
  <c r="Q60" i="1" s="1"/>
  <c r="K60" i="1"/>
  <c r="P60" i="1" s="1"/>
  <c r="J60" i="1"/>
  <c r="I60" i="1"/>
  <c r="N60" i="1" s="1"/>
  <c r="N51" i="1" s="1"/>
  <c r="A60" i="1"/>
  <c r="Q59" i="1"/>
  <c r="P59" i="1"/>
  <c r="O59" i="1"/>
  <c r="N59" i="1"/>
  <c r="M59" i="1"/>
  <c r="R59" i="1" s="1"/>
  <c r="A59" i="1"/>
  <c r="Q58" i="1"/>
  <c r="P58" i="1"/>
  <c r="O58" i="1"/>
  <c r="N58" i="1"/>
  <c r="M58" i="1"/>
  <c r="A58" i="1"/>
  <c r="Q57" i="1"/>
  <c r="P57" i="1"/>
  <c r="O57" i="1"/>
  <c r="N57" i="1"/>
  <c r="M57" i="1"/>
  <c r="A57" i="1"/>
  <c r="Q56" i="1"/>
  <c r="P56" i="1"/>
  <c r="O56" i="1"/>
  <c r="N56" i="1"/>
  <c r="M56" i="1"/>
  <c r="A56" i="1"/>
  <c r="Q55" i="1"/>
  <c r="P55" i="1"/>
  <c r="R55" i="1" s="1"/>
  <c r="O55" i="1"/>
  <c r="N55" i="1"/>
  <c r="M55" i="1"/>
  <c r="A55" i="1"/>
  <c r="Q54" i="1"/>
  <c r="P54" i="1"/>
  <c r="O54" i="1"/>
  <c r="N54" i="1"/>
  <c r="M54" i="1"/>
  <c r="A54" i="1"/>
  <c r="Q53" i="1"/>
  <c r="R53" i="1" s="1"/>
  <c r="P53" i="1"/>
  <c r="O53" i="1"/>
  <c r="N53" i="1"/>
  <c r="M53" i="1"/>
  <c r="A53" i="1"/>
  <c r="Q52" i="1"/>
  <c r="P52" i="1"/>
  <c r="O52" i="1"/>
  <c r="N52" i="1"/>
  <c r="M52" i="1"/>
  <c r="A52" i="1"/>
  <c r="J51" i="1"/>
  <c r="H51" i="1"/>
  <c r="G51" i="1"/>
  <c r="F51" i="1"/>
  <c r="E51" i="1"/>
  <c r="D51" i="1"/>
  <c r="C51" i="1"/>
  <c r="A51" i="1"/>
  <c r="Q50" i="1"/>
  <c r="M50" i="1"/>
  <c r="L50" i="1"/>
  <c r="K50" i="1"/>
  <c r="P50" i="1" s="1"/>
  <c r="J50" i="1"/>
  <c r="O50" i="1" s="1"/>
  <c r="I50" i="1"/>
  <c r="N50" i="1" s="1"/>
  <c r="A50" i="1"/>
  <c r="M49" i="1"/>
  <c r="L49" i="1"/>
  <c r="Q49" i="1" s="1"/>
  <c r="K49" i="1"/>
  <c r="P49" i="1" s="1"/>
  <c r="J49" i="1"/>
  <c r="O49" i="1" s="1"/>
  <c r="I49" i="1"/>
  <c r="N49" i="1" s="1"/>
  <c r="A49" i="1"/>
  <c r="Q48" i="1"/>
  <c r="O48" i="1"/>
  <c r="M48" i="1"/>
  <c r="L48" i="1"/>
  <c r="K48" i="1"/>
  <c r="P48" i="1" s="1"/>
  <c r="J48" i="1"/>
  <c r="I48" i="1"/>
  <c r="N48" i="1" s="1"/>
  <c r="A48" i="1"/>
  <c r="M47" i="1"/>
  <c r="L47" i="1"/>
  <c r="Q47" i="1" s="1"/>
  <c r="K47" i="1"/>
  <c r="P47" i="1" s="1"/>
  <c r="J47" i="1"/>
  <c r="O47" i="1" s="1"/>
  <c r="I47" i="1"/>
  <c r="N47" i="1" s="1"/>
  <c r="A47" i="1"/>
  <c r="P46" i="1"/>
  <c r="O46" i="1"/>
  <c r="M46" i="1"/>
  <c r="L46" i="1"/>
  <c r="Q46" i="1" s="1"/>
  <c r="K46" i="1"/>
  <c r="J46" i="1"/>
  <c r="I46" i="1"/>
  <c r="N46" i="1" s="1"/>
  <c r="A46" i="1"/>
  <c r="M45" i="1"/>
  <c r="L45" i="1"/>
  <c r="Q45" i="1" s="1"/>
  <c r="K45" i="1"/>
  <c r="P45" i="1" s="1"/>
  <c r="J45" i="1"/>
  <c r="O45" i="1" s="1"/>
  <c r="I45" i="1"/>
  <c r="N45" i="1" s="1"/>
  <c r="A45" i="1"/>
  <c r="O44" i="1"/>
  <c r="N44" i="1"/>
  <c r="M44" i="1"/>
  <c r="L44" i="1"/>
  <c r="Q44" i="1" s="1"/>
  <c r="K44" i="1"/>
  <c r="P44" i="1" s="1"/>
  <c r="J44" i="1"/>
  <c r="I44" i="1"/>
  <c r="A44" i="1"/>
  <c r="M43" i="1"/>
  <c r="L43" i="1"/>
  <c r="Q43" i="1" s="1"/>
  <c r="K43" i="1"/>
  <c r="P43" i="1" s="1"/>
  <c r="J43" i="1"/>
  <c r="O43" i="1" s="1"/>
  <c r="I43" i="1"/>
  <c r="N43" i="1" s="1"/>
  <c r="A43" i="1"/>
  <c r="M42" i="1"/>
  <c r="L42" i="1"/>
  <c r="Q42" i="1" s="1"/>
  <c r="K42" i="1"/>
  <c r="P42" i="1" s="1"/>
  <c r="J42" i="1"/>
  <c r="O42" i="1" s="1"/>
  <c r="I42" i="1"/>
  <c r="N42" i="1" s="1"/>
  <c r="A42" i="1"/>
  <c r="Q41" i="1"/>
  <c r="P41" i="1"/>
  <c r="M41" i="1"/>
  <c r="L41" i="1"/>
  <c r="K41" i="1"/>
  <c r="J41" i="1"/>
  <c r="O41" i="1" s="1"/>
  <c r="I41" i="1"/>
  <c r="N41" i="1" s="1"/>
  <c r="A41" i="1"/>
  <c r="M40" i="1"/>
  <c r="L40" i="1"/>
  <c r="Q40" i="1" s="1"/>
  <c r="K40" i="1"/>
  <c r="P40" i="1" s="1"/>
  <c r="J40" i="1"/>
  <c r="O40" i="1" s="1"/>
  <c r="I40" i="1"/>
  <c r="N40" i="1" s="1"/>
  <c r="A40" i="1"/>
  <c r="P39" i="1"/>
  <c r="O39" i="1"/>
  <c r="M39" i="1"/>
  <c r="L39" i="1"/>
  <c r="Q39" i="1" s="1"/>
  <c r="K39" i="1"/>
  <c r="J39" i="1"/>
  <c r="I39" i="1"/>
  <c r="N39" i="1" s="1"/>
  <c r="A39" i="1"/>
  <c r="O38" i="1"/>
  <c r="M38" i="1"/>
  <c r="L38" i="1"/>
  <c r="L35" i="1" s="1"/>
  <c r="K38" i="1"/>
  <c r="J38" i="1"/>
  <c r="I38" i="1"/>
  <c r="N38" i="1" s="1"/>
  <c r="A38" i="1"/>
  <c r="P37" i="1"/>
  <c r="N37" i="1"/>
  <c r="M37" i="1"/>
  <c r="L37" i="1"/>
  <c r="Q37" i="1" s="1"/>
  <c r="K37" i="1"/>
  <c r="J37" i="1"/>
  <c r="O37" i="1" s="1"/>
  <c r="I37" i="1"/>
  <c r="A37" i="1"/>
  <c r="Q36" i="1"/>
  <c r="P36" i="1"/>
  <c r="O36" i="1"/>
  <c r="N36" i="1"/>
  <c r="M36" i="1"/>
  <c r="A36" i="1"/>
  <c r="H35" i="1"/>
  <c r="G35" i="1"/>
  <c r="F35" i="1"/>
  <c r="F82" i="1" s="1"/>
  <c r="E35" i="1"/>
  <c r="D35" i="1"/>
  <c r="C35" i="1"/>
  <c r="A35" i="1"/>
  <c r="Q34" i="1"/>
  <c r="P34" i="1"/>
  <c r="O34" i="1"/>
  <c r="N34" i="1"/>
  <c r="M34" i="1"/>
  <c r="A34" i="1"/>
  <c r="Q33" i="1"/>
  <c r="P33" i="1"/>
  <c r="O33" i="1"/>
  <c r="N33" i="1"/>
  <c r="R33" i="1" s="1"/>
  <c r="M33" i="1"/>
  <c r="A33" i="1"/>
  <c r="Q32" i="1"/>
  <c r="P32" i="1"/>
  <c r="O32" i="1"/>
  <c r="N32" i="1"/>
  <c r="M32" i="1"/>
  <c r="A32" i="1"/>
  <c r="Q31" i="1"/>
  <c r="P31" i="1"/>
  <c r="O31" i="1"/>
  <c r="N31" i="1"/>
  <c r="M31" i="1"/>
  <c r="A31" i="1"/>
  <c r="Q30" i="1"/>
  <c r="P30" i="1"/>
  <c r="O30" i="1"/>
  <c r="N30" i="1"/>
  <c r="M30" i="1"/>
  <c r="A30" i="1"/>
  <c r="Q29" i="1"/>
  <c r="P29" i="1"/>
  <c r="O29" i="1"/>
  <c r="N29" i="1"/>
  <c r="M29" i="1"/>
  <c r="A29" i="1"/>
  <c r="Q28" i="1"/>
  <c r="P28" i="1"/>
  <c r="O28" i="1"/>
  <c r="N28" i="1"/>
  <c r="M28" i="1"/>
  <c r="A28" i="1"/>
  <c r="Q27" i="1"/>
  <c r="P27" i="1"/>
  <c r="P26" i="1" s="1"/>
  <c r="O27" i="1"/>
  <c r="N27" i="1"/>
  <c r="M27" i="1"/>
  <c r="R27" i="1" s="1"/>
  <c r="A27" i="1"/>
  <c r="M26" i="1"/>
  <c r="L26" i="1"/>
  <c r="K26" i="1"/>
  <c r="J26" i="1"/>
  <c r="I26" i="1"/>
  <c r="H26" i="1"/>
  <c r="G26" i="1"/>
  <c r="F26" i="1"/>
  <c r="E26" i="1"/>
  <c r="D26" i="1"/>
  <c r="C26" i="1"/>
  <c r="A26" i="1"/>
  <c r="Q25" i="1"/>
  <c r="R25" i="1" s="1"/>
  <c r="P25" i="1"/>
  <c r="O25" i="1"/>
  <c r="N25" i="1"/>
  <c r="M25" i="1"/>
  <c r="A25" i="1"/>
  <c r="Q24" i="1"/>
  <c r="P24" i="1"/>
  <c r="O24" i="1"/>
  <c r="N24" i="1"/>
  <c r="M24" i="1"/>
  <c r="A24" i="1"/>
  <c r="Q23" i="1"/>
  <c r="P23" i="1"/>
  <c r="O23" i="1"/>
  <c r="N23" i="1"/>
  <c r="M23" i="1"/>
  <c r="A23" i="1"/>
  <c r="Q22" i="1"/>
  <c r="P22" i="1"/>
  <c r="O22" i="1"/>
  <c r="N22" i="1"/>
  <c r="M22" i="1"/>
  <c r="A22" i="1"/>
  <c r="Q21" i="1"/>
  <c r="P21" i="1"/>
  <c r="O21" i="1"/>
  <c r="N21" i="1"/>
  <c r="M21" i="1"/>
  <c r="A21" i="1"/>
  <c r="Q20" i="1"/>
  <c r="R20" i="1" s="1"/>
  <c r="P20" i="1"/>
  <c r="O20" i="1"/>
  <c r="N20" i="1"/>
  <c r="M20" i="1"/>
  <c r="A20" i="1"/>
  <c r="R19" i="1"/>
  <c r="Q19" i="1"/>
  <c r="P19" i="1"/>
  <c r="O19" i="1"/>
  <c r="N19" i="1"/>
  <c r="M19" i="1"/>
  <c r="A19" i="1"/>
  <c r="Q18" i="1"/>
  <c r="P18" i="1"/>
  <c r="O18" i="1"/>
  <c r="N18" i="1"/>
  <c r="M18" i="1"/>
  <c r="R18" i="1" s="1"/>
  <c r="A18" i="1"/>
  <c r="Q17" i="1"/>
  <c r="P17" i="1"/>
  <c r="O17" i="1"/>
  <c r="N17" i="1"/>
  <c r="M17" i="1"/>
  <c r="A17" i="1"/>
  <c r="O16" i="1"/>
  <c r="L16" i="1"/>
  <c r="K16" i="1"/>
  <c r="J16" i="1"/>
  <c r="I16" i="1"/>
  <c r="H16" i="1"/>
  <c r="G16" i="1"/>
  <c r="F16" i="1"/>
  <c r="E16" i="1"/>
  <c r="D16" i="1"/>
  <c r="C16" i="1"/>
  <c r="A16" i="1"/>
  <c r="Q15" i="1"/>
  <c r="P15" i="1"/>
  <c r="O15" i="1"/>
  <c r="N15" i="1"/>
  <c r="M15" i="1"/>
  <c r="A15" i="1"/>
  <c r="Q14" i="1"/>
  <c r="P14" i="1"/>
  <c r="O14" i="1"/>
  <c r="N14" i="1"/>
  <c r="M14" i="1"/>
  <c r="R14" i="1" s="1"/>
  <c r="A14" i="1"/>
  <c r="Q13" i="1"/>
  <c r="P13" i="1"/>
  <c r="O13" i="1"/>
  <c r="N13" i="1"/>
  <c r="M13" i="1"/>
  <c r="A13" i="1"/>
  <c r="Q12" i="1"/>
  <c r="Q10" i="1" s="1"/>
  <c r="P12" i="1"/>
  <c r="O12" i="1"/>
  <c r="N12" i="1"/>
  <c r="M12" i="1"/>
  <c r="A12" i="1"/>
  <c r="Q11" i="1"/>
  <c r="P11" i="1"/>
  <c r="P10" i="1" s="1"/>
  <c r="O11" i="1"/>
  <c r="N11" i="1"/>
  <c r="M11" i="1"/>
  <c r="R11" i="1" s="1"/>
  <c r="A11" i="1"/>
  <c r="L10" i="1"/>
  <c r="K10" i="1"/>
  <c r="J10" i="1"/>
  <c r="I10" i="1"/>
  <c r="H10" i="1"/>
  <c r="H82" i="1" s="1"/>
  <c r="G10" i="1"/>
  <c r="G82" i="1" s="1"/>
  <c r="F10" i="1"/>
  <c r="C10" i="1"/>
  <c r="C82" i="1" s="1"/>
  <c r="A10" i="1"/>
  <c r="N35" i="1" l="1"/>
  <c r="R29" i="1"/>
  <c r="J35" i="1"/>
  <c r="J82" i="1" s="1"/>
  <c r="R54" i="1"/>
  <c r="L61" i="1"/>
  <c r="L82" i="1" s="1"/>
  <c r="R15" i="1"/>
  <c r="N16" i="1"/>
  <c r="R22" i="1"/>
  <c r="R24" i="1"/>
  <c r="R28" i="1"/>
  <c r="I51" i="1"/>
  <c r="R52" i="1"/>
  <c r="O61" i="1"/>
  <c r="Q51" i="1"/>
  <c r="O10" i="1"/>
  <c r="R23" i="1"/>
  <c r="R34" i="1"/>
  <c r="R56" i="1"/>
  <c r="R58" i="1"/>
  <c r="Q61" i="1"/>
  <c r="O26" i="1"/>
  <c r="R74" i="1"/>
  <c r="M10" i="1"/>
  <c r="R10" i="1" s="1"/>
  <c r="R13" i="1"/>
  <c r="R30" i="1"/>
  <c r="R32" i="1"/>
  <c r="Q38" i="1"/>
  <c r="R45" i="1"/>
  <c r="K51" i="1"/>
  <c r="R57" i="1"/>
  <c r="R60" i="1"/>
  <c r="R62" i="1"/>
  <c r="R69" i="1"/>
  <c r="R80" i="1"/>
  <c r="R21" i="1"/>
  <c r="R31" i="1"/>
  <c r="M35" i="1"/>
  <c r="K35" i="1"/>
  <c r="R50" i="1"/>
  <c r="L51" i="1"/>
  <c r="O51" i="1"/>
  <c r="R75" i="1"/>
  <c r="Q35" i="1"/>
  <c r="R39" i="1"/>
  <c r="R63" i="1"/>
  <c r="R81" i="1"/>
  <c r="O35" i="1"/>
  <c r="R44" i="1"/>
  <c r="N61" i="1"/>
  <c r="R68" i="1"/>
  <c r="R49" i="1"/>
  <c r="N10" i="1"/>
  <c r="N26" i="1"/>
  <c r="R48" i="1"/>
  <c r="R78" i="1"/>
  <c r="Q16" i="1"/>
  <c r="R41" i="1"/>
  <c r="P51" i="1"/>
  <c r="R65" i="1"/>
  <c r="I35" i="1"/>
  <c r="P38" i="1"/>
  <c r="P35" i="1" s="1"/>
  <c r="R40" i="1"/>
  <c r="R46" i="1"/>
  <c r="R64" i="1"/>
  <c r="R70" i="1"/>
  <c r="R76" i="1"/>
  <c r="R37" i="1"/>
  <c r="R43" i="1"/>
  <c r="R73" i="1"/>
  <c r="R79" i="1"/>
  <c r="R12" i="1"/>
  <c r="P16" i="1"/>
  <c r="M16" i="1"/>
  <c r="R17" i="1"/>
  <c r="Q26" i="1"/>
  <c r="R26" i="1" s="1"/>
  <c r="R67" i="1"/>
  <c r="R36" i="1"/>
  <c r="R42" i="1"/>
  <c r="R66" i="1"/>
  <c r="R72" i="1"/>
  <c r="R47" i="1"/>
  <c r="R71" i="1"/>
  <c r="R77" i="1"/>
  <c r="M51" i="1"/>
  <c r="I61" i="1"/>
  <c r="Q82" i="1" l="1"/>
  <c r="R61" i="1"/>
  <c r="M82" i="1"/>
  <c r="R35" i="1"/>
  <c r="R51" i="1"/>
  <c r="P82" i="1"/>
  <c r="R16" i="1"/>
  <c r="K82" i="1"/>
  <c r="O82" i="1"/>
  <c r="I82" i="1"/>
  <c r="R38" i="1"/>
  <c r="R82" i="1"/>
  <c r="N82" i="1"/>
</calcChain>
</file>

<file path=xl/sharedStrings.xml><?xml version="1.0" encoding="utf-8"?>
<sst xmlns="http://schemas.openxmlformats.org/spreadsheetml/2006/main" count="101" uniqueCount="101">
  <si>
    <t>Ministerio de Educación</t>
  </si>
  <si>
    <t>Instituto Superior de Formación Docente Salome Ureña (ISFODOSU)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</si>
  <si>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</si>
  <si>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</si>
  <si>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</si>
  <si>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</si>
  <si>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</si>
  <si>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Presupuesto Vigente</t>
  </si>
  <si>
    <t xml:space="preserve">Gasto devengado 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</si>
  <si>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</si>
  <si>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</si>
  <si>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</si>
  <si>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</si>
  <si>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</si>
  <si>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</si>
  <si>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</si>
  <si>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</si>
  <si>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</si>
  <si>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</si>
  <si>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</si>
  <si>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</si>
  <si>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</si>
  <si>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</si>
  <si>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</si>
  <si>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</si>
  <si>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</si>
  <si>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</si>
  <si>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</si>
  <si>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</si>
  <si>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</si>
  <si>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</si>
  <si>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</si>
  <si>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</si>
  <si>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</si>
  <si>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</si>
  <si>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</si>
  <si>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</si>
  <si>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</si>
  <si>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</si>
  <si>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</si>
  <si>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</si>
  <si>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</si>
  <si>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</si>
  <si>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</si>
  <si>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</si>
  <si>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</si>
  <si>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</si>
  <si>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</si>
  <si>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</si>
  <si>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</si>
  <si>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</si>
  <si>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</si>
  <si>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</si>
  <si>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</si>
  <si>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</si>
  <si>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</si>
  <si>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</si>
  <si>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</si>
  <si>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</si>
  <si>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</si>
  <si>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</si>
  <si>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</si>
  <si>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</si>
  <si>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</si>
  <si>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</si>
  <si>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</si>
  <si>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</si>
  <si>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</si>
  <si>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</si>
  <si>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</si>
  <si>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</si>
  <si>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</si>
  <si>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</si>
  <si>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</si>
  <si>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</si>
  <si>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</si>
  <si>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</si>
  <si>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</si>
  <si>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</si>
  <si>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</si>
  <si>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</si>
  <si>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</si>
  <si>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</si>
  <si>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</si>
  <si>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</si>
  <si>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</si>
  <si>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</si>
  <si>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</si>
  <si>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</si>
  <si>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</si>
  <si>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</si>
  <si>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</si>
  <si>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</si>
  <si>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</si>
  <si>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</si>
  <si>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</si>
  <si>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Sistema de información de la Gestión Financiera (SIGEF)</t>
  </si>
  <si>
    <t>Quirsa Marisol Báez Soto</t>
  </si>
  <si>
    <t>Encargada de la División de presupuesto del Departamento Financiero</t>
  </si>
  <si>
    <t>Vicerrectoría de Gestión</t>
  </si>
  <si>
    <t>Del 1  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</si>
</sst>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3" fontId="7" fillId="2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 wrapText="1"/>
    </xf>
    <xf numFmtId="43" fontId="0" fillId="0" borderId="0" xfId="1" applyFont="1"/>
    <xf numFmtId="0" fontId="9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327024</xdr:colOff>
      <xdr:row>1</xdr:row>
      <xdr:rowOff>76200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B9803B7E-53A3-4577-8D2C-8404DB87A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024" y="438150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0</xdr:row>
      <xdr:rowOff>329045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677C0E32-33AC-43D6-A556-7AB3202E9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3875" y="329045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Marzo\ISFODOSU-Ejecuci&#243;n%20presupuestaria%20indicador%20presupuestario%20%20a&#241;o%202023.xlsx" TargetMode="External"/><Relationship Id="rId1" Type="http://schemas.openxmlformats.org/officeDocument/2006/relationships/externalLinkPath" Target="/Mi%20unidad/PROCESOS%20DEL%20D&#205;A%20A%20D&#205;A/A&#209;O%202023/REPORTE%20TRANSPARENCIA%202023/Marzo/ISFODOSU-Ejecuci&#243;n%20presupuestaria%20indicador%20presupuestario%20%20a&#241;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ISFODOSU-Ejecuci&#243;n%20presupuestaria%20indicador%20presupuestario%20%202023.xlsx" TargetMode="External"/><Relationship Id="rId1" Type="http://schemas.openxmlformats.org/officeDocument/2006/relationships/externalLinkPath" Target="/Mi%20unidad/PROCESOS%20DEL%20D&#205;A%20A%20D&#205;A/A&#209;O%202023/REPORTE%20TRANSPARENCIA%202023/ISFODOSU-Ejecuci&#243;n%20presupuestaria%20indicador%20presupuestario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  <sheetName val="Febrero"/>
      <sheetName val="Marzo"/>
      <sheetName val="Febrero.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94280835.930000007</v>
          </cell>
        </row>
        <row r="8">
          <cell r="A8" t="str">
            <v>2.1.1</v>
          </cell>
          <cell r="B8" t="str">
            <v>2.1.1-REMUNERACIONES</v>
          </cell>
          <cell r="C8">
            <v>81345980.799999997</v>
          </cell>
        </row>
        <row r="9">
          <cell r="A9" t="str">
            <v>2.1.2</v>
          </cell>
          <cell r="B9" t="str">
            <v>2.1.2-SOBRESUELDOS</v>
          </cell>
          <cell r="C9">
            <v>511815.4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12423039.73</v>
          </cell>
        </row>
        <row r="12">
          <cell r="A12" t="str">
            <v>2.2</v>
          </cell>
          <cell r="B12" t="str">
            <v>2.2-CONTRATACIÓN DE SERVICIOS</v>
          </cell>
          <cell r="C12">
            <v>0</v>
          </cell>
        </row>
        <row r="13">
          <cell r="A13" t="str">
            <v>2.2.1</v>
          </cell>
          <cell r="B13" t="str">
            <v>2.2.1-SERVICIOS BÁSICOS</v>
          </cell>
          <cell r="C13">
            <v>2820961.76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964290.69</v>
          </cell>
        </row>
        <row r="15">
          <cell r="A15" t="str">
            <v>2.2.3</v>
          </cell>
          <cell r="B15" t="str">
            <v>2.2.3-VIÁTICOS</v>
          </cell>
          <cell r="C15">
            <v>708100</v>
          </cell>
        </row>
        <row r="16">
          <cell r="A16" t="str">
            <v>2.2.4</v>
          </cell>
          <cell r="B16" t="str">
            <v>2.2.4-TRANSPORTE Y ALMACENAJE</v>
          </cell>
          <cell r="C16">
            <v>278000</v>
          </cell>
        </row>
        <row r="17">
          <cell r="A17" t="str">
            <v>2.2.5</v>
          </cell>
          <cell r="B17" t="str">
            <v>2.2.5-ALQUILERES Y RENTAS</v>
          </cell>
          <cell r="C17">
            <v>1386459.7</v>
          </cell>
        </row>
        <row r="18">
          <cell r="A18" t="str">
            <v>2.2.6</v>
          </cell>
          <cell r="B18" t="str">
            <v>2.2.6-SEGUROS</v>
          </cell>
          <cell r="C18">
            <v>1539801.67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9983280.8499999996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4431464.24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2274524.06</v>
          </cell>
        </row>
        <row r="22">
          <cell r="A22" t="str">
            <v>2.3</v>
          </cell>
          <cell r="B22" t="str">
            <v>2.3-MATERIALES Y SUMINISTROS</v>
          </cell>
          <cell r="C22">
            <v>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5660525.2599999998</v>
          </cell>
        </row>
        <row r="24">
          <cell r="A24" t="str">
            <v>2.3.2</v>
          </cell>
          <cell r="B24" t="str">
            <v>2.3.2-TEXTILES Y VESTUARIOS</v>
          </cell>
          <cell r="C24">
            <v>848561.6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252992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103232.3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2066654.97</v>
          </cell>
        </row>
        <row r="30">
          <cell r="A30" t="str">
            <v>2.3.9</v>
          </cell>
          <cell r="B30" t="str">
            <v>2.3.9-PRODUCTOS Y ÚTILES VARIOS</v>
          </cell>
          <cell r="C30">
            <v>1896056.73</v>
          </cell>
        </row>
        <row r="31">
          <cell r="A31" t="str">
            <v>2.4</v>
          </cell>
          <cell r="B31" t="str">
            <v>2.4-TRANSFERENCIAS CORRIENTES</v>
          </cell>
          <cell r="C31">
            <v>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19649000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448761.41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58500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1454260.62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211220</v>
          </cell>
        </row>
        <row r="41">
          <cell r="A41" t="str">
            <v>2.6.8</v>
          </cell>
          <cell r="B41" t="str">
            <v>2.6.8-BIENES INTANGIBLES</v>
          </cell>
          <cell r="C41">
            <v>1178920.8500000001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 "/>
      <sheetName val="Ejecución indicador mes corresp"/>
      <sheetName val="Plantilla"/>
      <sheetName val="Enero"/>
      <sheetName val="Febrero"/>
      <sheetName val="Abril"/>
      <sheetName val="Mayo"/>
      <sheetName val="Junio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98577817.830000013</v>
          </cell>
        </row>
        <row r="8">
          <cell r="A8" t="str">
            <v>2.1.1</v>
          </cell>
          <cell r="B8" t="str">
            <v>2.1.1-REMUNERACIONES</v>
          </cell>
          <cell r="C8">
            <v>84541119.12000002</v>
          </cell>
        </row>
        <row r="9">
          <cell r="A9" t="str">
            <v>2.1.2</v>
          </cell>
          <cell r="B9" t="str">
            <v>2.1.2-SOBRESUELDOS</v>
          </cell>
          <cell r="C9">
            <v>1023270.48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13000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13000428.229999987</v>
          </cell>
        </row>
        <row r="12">
          <cell r="A12" t="str">
            <v>2.2</v>
          </cell>
          <cell r="B12" t="str">
            <v>2.2-CONTRATACIÓN DE SERVICIOS</v>
          </cell>
          <cell r="C12">
            <v>36529378.18</v>
          </cell>
        </row>
        <row r="13">
          <cell r="A13" t="str">
            <v>2.2.1</v>
          </cell>
          <cell r="B13" t="str">
            <v>2.2.1-SERVICIOS BÁSICOS</v>
          </cell>
          <cell r="C13">
            <v>2444405.13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756117.14999999991</v>
          </cell>
        </row>
        <row r="15">
          <cell r="A15" t="str">
            <v>2.2.3</v>
          </cell>
          <cell r="B15" t="str">
            <v>2.2.3-VIÁTICOS</v>
          </cell>
          <cell r="C15">
            <v>378450</v>
          </cell>
        </row>
        <row r="16">
          <cell r="A16" t="str">
            <v>2.2.4</v>
          </cell>
          <cell r="B16" t="str">
            <v>2.2.4-TRANSPORTE Y ALMACENAJE</v>
          </cell>
          <cell r="C16">
            <v>0</v>
          </cell>
        </row>
        <row r="17">
          <cell r="A17" t="str">
            <v>2.2.5</v>
          </cell>
          <cell r="B17" t="str">
            <v>2.2.5-ALQUILERES Y RENTAS</v>
          </cell>
          <cell r="C17">
            <v>545238.85</v>
          </cell>
        </row>
        <row r="18">
          <cell r="A18" t="str">
            <v>2.2.6</v>
          </cell>
          <cell r="B18" t="str">
            <v>2.2.6-SEGUROS</v>
          </cell>
          <cell r="C18">
            <v>1566568.17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1113815.94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29027491.440000001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697291.5</v>
          </cell>
        </row>
        <row r="22">
          <cell r="A22" t="str">
            <v>2.3</v>
          </cell>
          <cell r="B22" t="str">
            <v>2.3-MATERIALES Y SUMINISTROS</v>
          </cell>
          <cell r="C22">
            <v>17754311.990000002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11897427.800000001</v>
          </cell>
        </row>
        <row r="24">
          <cell r="A24" t="str">
            <v>2.3.2</v>
          </cell>
          <cell r="B24" t="str">
            <v>2.3.2-TEXTILES Y VESTUARIOS</v>
          </cell>
          <cell r="C24">
            <v>368160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1079599.22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83695.929999999993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137249.85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2022226.9200000002</v>
          </cell>
        </row>
        <row r="30">
          <cell r="A30" t="str">
            <v>2.3.9</v>
          </cell>
          <cell r="B30" t="str">
            <v>2.3.9-PRODUCTOS Y ÚTILES VARIOS</v>
          </cell>
          <cell r="C30">
            <v>2165952.2699999996</v>
          </cell>
        </row>
        <row r="31">
          <cell r="A31" t="str">
            <v>2.4</v>
          </cell>
          <cell r="B31" t="str">
            <v>2.4-TRANSFERENCIAS CORRIENTES</v>
          </cell>
          <cell r="C31">
            <v>12563687.5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12563687.5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2010997.6300000001</v>
          </cell>
        </row>
        <row r="35">
          <cell r="A35" t="str">
            <v>2.6.1</v>
          </cell>
          <cell r="B35" t="str">
            <v>2.6.1-MOBILIARIO Y EQUIPO</v>
          </cell>
          <cell r="C35">
            <v>105397.6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1905600.03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0</v>
          </cell>
        </row>
        <row r="41">
          <cell r="A41" t="str">
            <v>2.6.8</v>
          </cell>
          <cell r="B41" t="str">
            <v>2.6.8-BIENES INTANGIBLES</v>
          </cell>
          <cell r="C41">
            <v>0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1C74-E32F-482E-921E-51F075AF83B5}">
  <dimension ref="A1:S92"/>
  <sheetViews>
    <sheetView showGridLines="0" tabSelected="1" topLeftCell="B1" workbookViewId="0">
      <selection activeCell="T15" sqref="T15"/>
    </sheetView>
  </sheetViews>
  <sheetFormatPr baseColWidth="10" defaultColWidth="11.42578125" defaultRowHeight="15" x14ac:dyDescent="0.25"/>
  <cols>
    <col min="1" max="1" width="7" hidden="1" customWidth="1"/>
    <col min="2" max="2" width="34" style="38" customWidth="1"/>
    <col min="3" max="3" width="15.5703125" style="30" customWidth="1"/>
    <col min="4" max="4" width="13.28515625" style="30" customWidth="1"/>
    <col min="5" max="5" width="13.42578125" style="30" customWidth="1"/>
    <col min="6" max="6" width="14.28515625" style="31" customWidth="1"/>
    <col min="7" max="7" width="15" style="30" customWidth="1"/>
    <col min="8" max="8" width="14.42578125" style="30" customWidth="1"/>
    <col min="9" max="9" width="14.140625" style="30" customWidth="1"/>
    <col min="10" max="10" width="14.5703125" style="30" customWidth="1"/>
    <col min="11" max="11" width="14.140625" style="30" customWidth="1"/>
    <col min="12" max="12" width="14.7109375" style="30" customWidth="1"/>
    <col min="13" max="17" width="11.42578125" style="30" hidden="1" customWidth="1"/>
    <col min="18" max="18" width="15.85546875" style="30" customWidth="1"/>
    <col min="19" max="19" width="15.140625" bestFit="1" customWidth="1"/>
  </cols>
  <sheetData>
    <row r="1" spans="1:18" ht="28.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1" customHeight="1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x14ac:dyDescent="0.25">
      <c r="B3" s="3" t="s">
        <v>100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.75" customHeight="1" x14ac:dyDescent="0.25"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customHeight="1" x14ac:dyDescent="0.25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B6" s="5"/>
      <c r="C6" s="5"/>
      <c r="D6" s="5"/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B7" s="7" t="s">
        <v>4</v>
      </c>
      <c r="C7" s="8" t="s">
        <v>5</v>
      </c>
      <c r="D7" s="8" t="s">
        <v>6</v>
      </c>
      <c r="E7" s="8" t="s">
        <v>7</v>
      </c>
      <c r="F7" s="9" t="s">
        <v>8</v>
      </c>
      <c r="G7" s="10"/>
      <c r="H7" s="10"/>
      <c r="I7" s="10"/>
      <c r="J7" s="11"/>
      <c r="K7" s="12"/>
      <c r="L7" s="12"/>
      <c r="M7" s="12"/>
      <c r="N7" s="12"/>
      <c r="O7" s="12"/>
      <c r="P7" s="12"/>
      <c r="Q7" s="12"/>
      <c r="R7" s="13" t="s">
        <v>9</v>
      </c>
    </row>
    <row r="8" spans="1:18" x14ac:dyDescent="0.25">
      <c r="B8" s="7"/>
      <c r="C8" s="8"/>
      <c r="D8" s="8"/>
      <c r="E8" s="8"/>
      <c r="F8" s="14" t="s">
        <v>10</v>
      </c>
      <c r="G8" s="15" t="s">
        <v>11</v>
      </c>
      <c r="H8" s="15" t="s">
        <v>12</v>
      </c>
      <c r="I8" s="15" t="s">
        <v>13</v>
      </c>
      <c r="J8" s="15" t="s">
        <v>14</v>
      </c>
      <c r="K8" s="15" t="s">
        <v>15</v>
      </c>
      <c r="L8" s="15" t="s">
        <v>16</v>
      </c>
      <c r="M8" s="15" t="s">
        <v>17</v>
      </c>
      <c r="N8" s="15" t="s">
        <v>18</v>
      </c>
      <c r="O8" s="15" t="s">
        <v>19</v>
      </c>
      <c r="P8" s="15" t="s">
        <v>20</v>
      </c>
      <c r="Q8" s="15" t="s">
        <v>21</v>
      </c>
      <c r="R8" s="16"/>
    </row>
    <row r="9" spans="1:18" x14ac:dyDescent="0.25">
      <c r="B9" s="17" t="s">
        <v>22</v>
      </c>
      <c r="C9" s="18"/>
      <c r="D9" s="18"/>
      <c r="E9" s="18"/>
      <c r="F9" s="1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5.5" x14ac:dyDescent="0.25">
      <c r="A10" t="str">
        <f t="shared" ref="A10:A73" si="0">+TRIM(MID(B10,1,FIND("-",B10,1)-1))</f>
        <v>2.1</v>
      </c>
      <c r="B10" s="17" t="s">
        <v>23</v>
      </c>
      <c r="C10" s="20">
        <f>SUM(C11:C15)</f>
        <v>1389017522</v>
      </c>
      <c r="D10" s="21">
        <v>0</v>
      </c>
      <c r="E10" s="21">
        <v>0</v>
      </c>
      <c r="F10" s="22">
        <f>SUM(F11:F15)</f>
        <v>62067303.530000001</v>
      </c>
      <c r="G10" s="22">
        <f t="shared" ref="G10:Q10" si="1">SUM(G11:G15)</f>
        <v>126312289.24000001</v>
      </c>
      <c r="H10" s="22">
        <f t="shared" si="1"/>
        <v>94189395.250000015</v>
      </c>
      <c r="I10" s="22">
        <f t="shared" si="1"/>
        <v>98765217.49000001</v>
      </c>
      <c r="J10" s="22">
        <f t="shared" si="1"/>
        <v>98100796.670000002</v>
      </c>
      <c r="K10" s="22">
        <f t="shared" si="1"/>
        <v>166241689.25999999</v>
      </c>
      <c r="L10" s="22">
        <f t="shared" si="1"/>
        <v>98577817.830000013</v>
      </c>
      <c r="M10" s="22">
        <f t="shared" si="1"/>
        <v>0</v>
      </c>
      <c r="N10" s="22">
        <f t="shared" si="1"/>
        <v>0</v>
      </c>
      <c r="O10" s="22">
        <f t="shared" si="1"/>
        <v>0</v>
      </c>
      <c r="P10" s="22">
        <f t="shared" si="1"/>
        <v>0</v>
      </c>
      <c r="Q10" s="22">
        <f t="shared" si="1"/>
        <v>0</v>
      </c>
      <c r="R10" s="20">
        <f t="shared" ref="R10:R73" si="2">SUM(F10:Q10)</f>
        <v>744254509.2700001</v>
      </c>
    </row>
    <row r="11" spans="1:18" x14ac:dyDescent="0.25">
      <c r="A11" t="str">
        <f t="shared" si="0"/>
        <v>2.1.1</v>
      </c>
      <c r="B11" s="23" t="s">
        <v>24</v>
      </c>
      <c r="C11" s="24">
        <v>1098877528</v>
      </c>
      <c r="D11" s="25">
        <v>0</v>
      </c>
      <c r="E11" s="25">
        <v>0</v>
      </c>
      <c r="F11" s="26">
        <v>53128557.130000003</v>
      </c>
      <c r="G11" s="26">
        <v>108759586.48999999</v>
      </c>
      <c r="H11" s="26">
        <v>81254540.120000005</v>
      </c>
      <c r="I11" s="26">
        <v>84586709.090000004</v>
      </c>
      <c r="J11" s="26">
        <v>84252844.890000001</v>
      </c>
      <c r="K11" s="26">
        <v>82891345.530000001</v>
      </c>
      <c r="L11" s="26">
        <v>84541119.12000002</v>
      </c>
      <c r="M11" s="26">
        <f t="shared" ref="M11:M15" si="3">+IFERROR(VLOOKUP(H11,gerardito,3,0),0)</f>
        <v>0</v>
      </c>
      <c r="N11" s="26">
        <f t="shared" ref="N11:N15" si="4">+IFERROR(VLOOKUP(I11,gerardito,3,0),0)</f>
        <v>0</v>
      </c>
      <c r="O11" s="26">
        <f t="shared" ref="O11:O15" si="5">+IFERROR(VLOOKUP(J11,gerardito,3,0),0)</f>
        <v>0</v>
      </c>
      <c r="P11" s="26">
        <f t="shared" ref="P11:P15" si="6">+IFERROR(VLOOKUP(K11,gerardito,3,0),0)</f>
        <v>0</v>
      </c>
      <c r="Q11" s="26">
        <f t="shared" ref="Q11:Q15" si="7">+IFERROR(VLOOKUP(L11,gerardito,3,0),0)</f>
        <v>0</v>
      </c>
      <c r="R11" s="24">
        <f>SUM(F11:Q11)</f>
        <v>579414702.37</v>
      </c>
    </row>
    <row r="12" spans="1:18" x14ac:dyDescent="0.25">
      <c r="A12" t="str">
        <f t="shared" si="0"/>
        <v>2.1.2</v>
      </c>
      <c r="B12" s="23" t="s">
        <v>25</v>
      </c>
      <c r="C12" s="24">
        <v>130734854</v>
      </c>
      <c r="D12" s="25">
        <v>0</v>
      </c>
      <c r="E12" s="25">
        <v>0</v>
      </c>
      <c r="F12" s="26">
        <v>654256.72</v>
      </c>
      <c r="G12" s="26">
        <v>724326.18</v>
      </c>
      <c r="H12" s="26">
        <v>511815.4</v>
      </c>
      <c r="I12" s="26">
        <v>1147981.1100000001</v>
      </c>
      <c r="J12" s="26">
        <v>737611.42</v>
      </c>
      <c r="K12" s="26">
        <v>70519678.319999993</v>
      </c>
      <c r="L12" s="26">
        <v>1023270.48</v>
      </c>
      <c r="M12" s="26">
        <f t="shared" si="3"/>
        <v>0</v>
      </c>
      <c r="N12" s="26">
        <f t="shared" si="4"/>
        <v>0</v>
      </c>
      <c r="O12" s="26">
        <f t="shared" si="5"/>
        <v>0</v>
      </c>
      <c r="P12" s="26">
        <f t="shared" si="6"/>
        <v>0</v>
      </c>
      <c r="Q12" s="26">
        <f t="shared" si="7"/>
        <v>0</v>
      </c>
      <c r="R12" s="24">
        <f t="shared" si="2"/>
        <v>75318939.629999995</v>
      </c>
    </row>
    <row r="13" spans="1:18" ht="25.5" x14ac:dyDescent="0.25">
      <c r="A13" t="str">
        <f t="shared" si="0"/>
        <v>2.1.3</v>
      </c>
      <c r="B13" s="23" t="s">
        <v>26</v>
      </c>
      <c r="C13" s="24">
        <v>100000</v>
      </c>
      <c r="D13" s="25">
        <v>0</v>
      </c>
      <c r="E13" s="25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f t="shared" si="3"/>
        <v>0</v>
      </c>
      <c r="N13" s="26">
        <f t="shared" si="4"/>
        <v>0</v>
      </c>
      <c r="O13" s="26">
        <f t="shared" si="5"/>
        <v>0</v>
      </c>
      <c r="P13" s="26">
        <f t="shared" si="6"/>
        <v>0</v>
      </c>
      <c r="Q13" s="26">
        <f t="shared" si="7"/>
        <v>0</v>
      </c>
      <c r="R13" s="24">
        <f t="shared" si="2"/>
        <v>0</v>
      </c>
    </row>
    <row r="14" spans="1:18" ht="25.5" x14ac:dyDescent="0.25">
      <c r="A14" t="str">
        <f t="shared" si="0"/>
        <v>2.1.4</v>
      </c>
      <c r="B14" s="23" t="s">
        <v>27</v>
      </c>
      <c r="C14" s="24">
        <v>900000</v>
      </c>
      <c r="D14" s="25">
        <v>0</v>
      </c>
      <c r="E14" s="25">
        <v>0</v>
      </c>
      <c r="F14" s="26">
        <v>0</v>
      </c>
      <c r="G14" s="26">
        <v>0</v>
      </c>
      <c r="H14" s="26">
        <v>0</v>
      </c>
      <c r="I14" s="26">
        <v>0</v>
      </c>
      <c r="J14" s="26">
        <v>26000</v>
      </c>
      <c r="K14" s="26">
        <v>26000</v>
      </c>
      <c r="L14" s="26">
        <v>13000</v>
      </c>
      <c r="M14" s="26">
        <f t="shared" si="3"/>
        <v>0</v>
      </c>
      <c r="N14" s="26">
        <f t="shared" si="4"/>
        <v>0</v>
      </c>
      <c r="O14" s="26">
        <f t="shared" si="5"/>
        <v>0</v>
      </c>
      <c r="P14" s="26">
        <f t="shared" si="6"/>
        <v>0</v>
      </c>
      <c r="Q14" s="26">
        <f t="shared" si="7"/>
        <v>0</v>
      </c>
      <c r="R14" s="24">
        <f t="shared" si="2"/>
        <v>65000</v>
      </c>
    </row>
    <row r="15" spans="1:18" ht="25.5" x14ac:dyDescent="0.25">
      <c r="A15" t="str">
        <f t="shared" si="0"/>
        <v>2.1.5</v>
      </c>
      <c r="B15" s="23" t="s">
        <v>28</v>
      </c>
      <c r="C15" s="24">
        <v>158405140</v>
      </c>
      <c r="D15" s="25">
        <v>0</v>
      </c>
      <c r="E15" s="25">
        <v>0</v>
      </c>
      <c r="F15" s="26">
        <v>8284489.6799999997</v>
      </c>
      <c r="G15" s="26">
        <v>16828376.57</v>
      </c>
      <c r="H15" s="26">
        <v>12423039.73</v>
      </c>
      <c r="I15" s="26">
        <v>13030527.289999999</v>
      </c>
      <c r="J15" s="26">
        <v>13084340.359999999</v>
      </c>
      <c r="K15" s="26">
        <v>12804665.41</v>
      </c>
      <c r="L15" s="26">
        <v>13000428.229999987</v>
      </c>
      <c r="M15" s="26">
        <f t="shared" si="3"/>
        <v>0</v>
      </c>
      <c r="N15" s="26">
        <f t="shared" si="4"/>
        <v>0</v>
      </c>
      <c r="O15" s="26">
        <f t="shared" si="5"/>
        <v>0</v>
      </c>
      <c r="P15" s="26">
        <f t="shared" si="6"/>
        <v>0</v>
      </c>
      <c r="Q15" s="26">
        <f t="shared" si="7"/>
        <v>0</v>
      </c>
      <c r="R15" s="24">
        <f t="shared" si="2"/>
        <v>89455867.269999996</v>
      </c>
    </row>
    <row r="16" spans="1:18" x14ac:dyDescent="0.25">
      <c r="A16" t="str">
        <f t="shared" si="0"/>
        <v>2.2</v>
      </c>
      <c r="B16" s="17" t="s">
        <v>29</v>
      </c>
      <c r="C16" s="20">
        <f>SUM(C17:C25)</f>
        <v>379482051</v>
      </c>
      <c r="D16" s="20">
        <f t="shared" ref="D16:Q16" si="8">SUM(D17:D25)</f>
        <v>0</v>
      </c>
      <c r="E16" s="20">
        <f t="shared" si="8"/>
        <v>0</v>
      </c>
      <c r="F16" s="20">
        <f>SUM(F17:F25)</f>
        <v>3881036.7</v>
      </c>
      <c r="G16" s="20">
        <f>SUM(G17:G25)</f>
        <v>63099579.049999997</v>
      </c>
      <c r="H16" s="20">
        <f t="shared" ref="H16" si="9">SUM(H17:H25)</f>
        <v>24386882.969999995</v>
      </c>
      <c r="I16" s="20">
        <f>SUM(I17:I25)</f>
        <v>19279799.550000001</v>
      </c>
      <c r="J16" s="20">
        <f t="shared" si="8"/>
        <v>24702230.899999999</v>
      </c>
      <c r="K16" s="20">
        <f>SUM(K17:K25)</f>
        <v>46999997.840000004</v>
      </c>
      <c r="L16" s="20">
        <f t="shared" si="8"/>
        <v>36529378.18</v>
      </c>
      <c r="M16" s="20">
        <f t="shared" si="8"/>
        <v>0</v>
      </c>
      <c r="N16" s="20">
        <f t="shared" si="8"/>
        <v>0</v>
      </c>
      <c r="O16" s="20">
        <f t="shared" si="8"/>
        <v>0</v>
      </c>
      <c r="P16" s="20">
        <f t="shared" si="8"/>
        <v>0</v>
      </c>
      <c r="Q16" s="20">
        <f t="shared" si="8"/>
        <v>0</v>
      </c>
      <c r="R16" s="20">
        <f t="shared" si="2"/>
        <v>218878905.19</v>
      </c>
    </row>
    <row r="17" spans="1:18" x14ac:dyDescent="0.25">
      <c r="A17" t="str">
        <f t="shared" si="0"/>
        <v>2.2.1</v>
      </c>
      <c r="B17" s="23" t="s">
        <v>30</v>
      </c>
      <c r="C17" s="24">
        <v>29725000</v>
      </c>
      <c r="D17" s="25">
        <v>0</v>
      </c>
      <c r="E17" s="25">
        <v>0</v>
      </c>
      <c r="F17" s="26">
        <v>2328645.34</v>
      </c>
      <c r="G17" s="26">
        <v>1983983.12</v>
      </c>
      <c r="H17" s="26">
        <v>2820961.76</v>
      </c>
      <c r="I17" s="26">
        <v>2620528.62</v>
      </c>
      <c r="J17" s="26">
        <v>2207554.27</v>
      </c>
      <c r="K17" s="26">
        <v>2299740.9500000002</v>
      </c>
      <c r="L17" s="26">
        <v>2444405.13</v>
      </c>
      <c r="M17" s="26">
        <f t="shared" ref="M17:M25" si="10">+IFERROR(VLOOKUP(H17,gerardito,3,0),0)</f>
        <v>0</v>
      </c>
      <c r="N17" s="26">
        <f t="shared" ref="N17:N25" si="11">+IFERROR(VLOOKUP(I17,gerardito,3,0),0)</f>
        <v>0</v>
      </c>
      <c r="O17" s="26">
        <f t="shared" ref="O17:O25" si="12">+IFERROR(VLOOKUP(J17,gerardito,3,0),0)</f>
        <v>0</v>
      </c>
      <c r="P17" s="26">
        <f t="shared" ref="P17:P25" si="13">+IFERROR(VLOOKUP(K17,gerardito,3,0),0)</f>
        <v>0</v>
      </c>
      <c r="Q17" s="26">
        <f t="shared" ref="Q17:Q25" si="14">+IFERROR(VLOOKUP(L17,gerardito,3,0),0)</f>
        <v>0</v>
      </c>
      <c r="R17" s="24">
        <f t="shared" si="2"/>
        <v>16705819.189999998</v>
      </c>
    </row>
    <row r="18" spans="1:18" ht="25.5" x14ac:dyDescent="0.25">
      <c r="A18" t="str">
        <f t="shared" si="0"/>
        <v>2.2.2</v>
      </c>
      <c r="B18" s="23" t="s">
        <v>31</v>
      </c>
      <c r="C18" s="24">
        <v>19657200</v>
      </c>
      <c r="D18" s="25">
        <v>0</v>
      </c>
      <c r="E18" s="25">
        <v>0</v>
      </c>
      <c r="F18" s="26">
        <v>0</v>
      </c>
      <c r="G18" s="26">
        <v>1466614.9</v>
      </c>
      <c r="H18" s="26">
        <v>964290.69</v>
      </c>
      <c r="I18" s="26">
        <v>1699924</v>
      </c>
      <c r="J18" s="26">
        <v>612715.69999999995</v>
      </c>
      <c r="K18" s="26">
        <v>1729421.85</v>
      </c>
      <c r="L18" s="26">
        <v>756117.14999999991</v>
      </c>
      <c r="M18" s="26">
        <f t="shared" si="10"/>
        <v>0</v>
      </c>
      <c r="N18" s="26">
        <f t="shared" si="11"/>
        <v>0</v>
      </c>
      <c r="O18" s="26">
        <f t="shared" si="12"/>
        <v>0</v>
      </c>
      <c r="P18" s="26">
        <f t="shared" si="13"/>
        <v>0</v>
      </c>
      <c r="Q18" s="26">
        <f t="shared" si="14"/>
        <v>0</v>
      </c>
      <c r="R18" s="24">
        <f t="shared" si="2"/>
        <v>7229084.290000001</v>
      </c>
    </row>
    <row r="19" spans="1:18" x14ac:dyDescent="0.25">
      <c r="A19" t="str">
        <f t="shared" si="0"/>
        <v>2.2.3</v>
      </c>
      <c r="B19" s="23" t="s">
        <v>32</v>
      </c>
      <c r="C19" s="24">
        <v>2701000</v>
      </c>
      <c r="D19" s="25">
        <v>0</v>
      </c>
      <c r="E19" s="25">
        <v>0</v>
      </c>
      <c r="F19" s="26">
        <v>0</v>
      </c>
      <c r="G19" s="26">
        <v>2366100</v>
      </c>
      <c r="H19" s="26">
        <v>708100</v>
      </c>
      <c r="I19" s="26">
        <v>304000</v>
      </c>
      <c r="J19" s="26">
        <v>181300</v>
      </c>
      <c r="K19" s="26">
        <v>363200</v>
      </c>
      <c r="L19" s="26">
        <v>378450</v>
      </c>
      <c r="M19" s="26">
        <f t="shared" si="10"/>
        <v>0</v>
      </c>
      <c r="N19" s="26">
        <f t="shared" si="11"/>
        <v>0</v>
      </c>
      <c r="O19" s="26">
        <f t="shared" si="12"/>
        <v>0</v>
      </c>
      <c r="P19" s="26">
        <f t="shared" si="13"/>
        <v>0</v>
      </c>
      <c r="Q19" s="26">
        <f t="shared" si="14"/>
        <v>0</v>
      </c>
      <c r="R19" s="24">
        <f t="shared" si="2"/>
        <v>4301150</v>
      </c>
    </row>
    <row r="20" spans="1:18" x14ac:dyDescent="0.25">
      <c r="A20" t="str">
        <f t="shared" si="0"/>
        <v>2.2.4</v>
      </c>
      <c r="B20" s="23" t="s">
        <v>33</v>
      </c>
      <c r="C20" s="24">
        <v>603000</v>
      </c>
      <c r="D20" s="25">
        <v>0</v>
      </c>
      <c r="E20" s="25">
        <v>0</v>
      </c>
      <c r="F20" s="26">
        <v>0</v>
      </c>
      <c r="G20" s="26">
        <v>724511</v>
      </c>
      <c r="H20" s="26">
        <v>278000</v>
      </c>
      <c r="I20" s="26">
        <v>0</v>
      </c>
      <c r="J20" s="26">
        <v>0</v>
      </c>
      <c r="K20" s="26">
        <v>221500</v>
      </c>
      <c r="L20" s="26">
        <v>0</v>
      </c>
      <c r="M20" s="26">
        <f t="shared" si="10"/>
        <v>0</v>
      </c>
      <c r="N20" s="26">
        <f t="shared" si="11"/>
        <v>0</v>
      </c>
      <c r="O20" s="26">
        <f t="shared" si="12"/>
        <v>0</v>
      </c>
      <c r="P20" s="26">
        <f t="shared" si="13"/>
        <v>0</v>
      </c>
      <c r="Q20" s="26">
        <f t="shared" si="14"/>
        <v>0</v>
      </c>
      <c r="R20" s="24">
        <f t="shared" si="2"/>
        <v>1224011</v>
      </c>
    </row>
    <row r="21" spans="1:18" x14ac:dyDescent="0.25">
      <c r="A21" t="str">
        <f t="shared" si="0"/>
        <v>2.2.5</v>
      </c>
      <c r="B21" s="23" t="s">
        <v>34</v>
      </c>
      <c r="C21" s="24">
        <v>52654608</v>
      </c>
      <c r="D21" s="25">
        <v>0</v>
      </c>
      <c r="E21" s="25">
        <v>0</v>
      </c>
      <c r="F21" s="26">
        <v>0</v>
      </c>
      <c r="G21" s="26">
        <v>12294938.279999999</v>
      </c>
      <c r="H21" s="26">
        <v>1386459.7</v>
      </c>
      <c r="I21" s="26">
        <v>1291640</v>
      </c>
      <c r="J21" s="26">
        <v>2616977.9</v>
      </c>
      <c r="K21" s="26">
        <v>16739534.68</v>
      </c>
      <c r="L21" s="26">
        <v>545238.85</v>
      </c>
      <c r="M21" s="26">
        <f t="shared" si="10"/>
        <v>0</v>
      </c>
      <c r="N21" s="26">
        <f t="shared" si="11"/>
        <v>0</v>
      </c>
      <c r="O21" s="26">
        <f t="shared" si="12"/>
        <v>0</v>
      </c>
      <c r="P21" s="26">
        <f t="shared" si="13"/>
        <v>0</v>
      </c>
      <c r="Q21" s="26">
        <f t="shared" si="14"/>
        <v>0</v>
      </c>
      <c r="R21" s="24">
        <f t="shared" si="2"/>
        <v>34874789.410000004</v>
      </c>
    </row>
    <row r="22" spans="1:18" x14ac:dyDescent="0.25">
      <c r="A22" t="str">
        <f t="shared" si="0"/>
        <v>2.2.6</v>
      </c>
      <c r="B22" s="23" t="s">
        <v>35</v>
      </c>
      <c r="C22" s="24">
        <v>31603224</v>
      </c>
      <c r="D22" s="25">
        <v>0</v>
      </c>
      <c r="E22" s="25">
        <v>0</v>
      </c>
      <c r="F22" s="26">
        <v>1552391.36</v>
      </c>
      <c r="G22" s="26">
        <v>1663608.47</v>
      </c>
      <c r="H22" s="26">
        <v>1539801.67</v>
      </c>
      <c r="I22" s="26">
        <v>5995304.2300000004</v>
      </c>
      <c r="J22" s="26">
        <v>1353218.93</v>
      </c>
      <c r="K22" s="26">
        <v>1566214.24</v>
      </c>
      <c r="L22" s="26">
        <v>1566568.17</v>
      </c>
      <c r="M22" s="26">
        <f t="shared" si="10"/>
        <v>0</v>
      </c>
      <c r="N22" s="26">
        <f t="shared" si="11"/>
        <v>0</v>
      </c>
      <c r="O22" s="26">
        <f t="shared" si="12"/>
        <v>0</v>
      </c>
      <c r="P22" s="26">
        <f t="shared" si="13"/>
        <v>0</v>
      </c>
      <c r="Q22" s="26">
        <f t="shared" si="14"/>
        <v>0</v>
      </c>
      <c r="R22" s="24">
        <f t="shared" si="2"/>
        <v>15237107.07</v>
      </c>
    </row>
    <row r="23" spans="1:18" ht="38.25" x14ac:dyDescent="0.25">
      <c r="A23" t="str">
        <f t="shared" si="0"/>
        <v>2.2.7</v>
      </c>
      <c r="B23" s="23" t="s">
        <v>36</v>
      </c>
      <c r="C23" s="24">
        <v>36127905</v>
      </c>
      <c r="D23" s="25">
        <v>0</v>
      </c>
      <c r="E23" s="25">
        <v>0</v>
      </c>
      <c r="F23" s="26">
        <v>0</v>
      </c>
      <c r="G23" s="26">
        <v>4584988.8600000003</v>
      </c>
      <c r="H23" s="26">
        <v>9983280.8499999996</v>
      </c>
      <c r="I23" s="26">
        <v>1317341.73</v>
      </c>
      <c r="J23" s="26">
        <v>7379606.5999999996</v>
      </c>
      <c r="K23" s="26">
        <v>3823128.49</v>
      </c>
      <c r="L23" s="26">
        <v>1113815.94</v>
      </c>
      <c r="M23" s="26">
        <f t="shared" si="10"/>
        <v>0</v>
      </c>
      <c r="N23" s="26">
        <f t="shared" si="11"/>
        <v>0</v>
      </c>
      <c r="O23" s="26">
        <f t="shared" si="12"/>
        <v>0</v>
      </c>
      <c r="P23" s="26">
        <f t="shared" si="13"/>
        <v>0</v>
      </c>
      <c r="Q23" s="26">
        <f t="shared" si="14"/>
        <v>0</v>
      </c>
      <c r="R23" s="24">
        <f t="shared" si="2"/>
        <v>28202162.470000003</v>
      </c>
    </row>
    <row r="24" spans="1:18" ht="25.5" x14ac:dyDescent="0.25">
      <c r="A24" t="str">
        <f t="shared" si="0"/>
        <v>2.2.8</v>
      </c>
      <c r="B24" s="23" t="s">
        <v>37</v>
      </c>
      <c r="C24" s="24">
        <v>182137614</v>
      </c>
      <c r="D24" s="25">
        <v>0</v>
      </c>
      <c r="E24" s="25">
        <v>0</v>
      </c>
      <c r="F24" s="26">
        <v>0</v>
      </c>
      <c r="G24" s="26">
        <v>34925253.25</v>
      </c>
      <c r="H24" s="26">
        <v>4431464.24</v>
      </c>
      <c r="I24" s="26">
        <v>2716257.07</v>
      </c>
      <c r="J24" s="26">
        <v>6324596.4199999999</v>
      </c>
      <c r="K24" s="26">
        <v>14532624.640000001</v>
      </c>
      <c r="L24" s="26">
        <v>29027491.440000001</v>
      </c>
      <c r="M24" s="26">
        <f t="shared" si="10"/>
        <v>0</v>
      </c>
      <c r="N24" s="26">
        <f t="shared" si="11"/>
        <v>0</v>
      </c>
      <c r="O24" s="26">
        <f t="shared" si="12"/>
        <v>0</v>
      </c>
      <c r="P24" s="26">
        <f t="shared" si="13"/>
        <v>0</v>
      </c>
      <c r="Q24" s="26">
        <f t="shared" si="14"/>
        <v>0</v>
      </c>
      <c r="R24" s="24">
        <f t="shared" si="2"/>
        <v>91957687.060000002</v>
      </c>
    </row>
    <row r="25" spans="1:18" ht="27.75" customHeight="1" x14ac:dyDescent="0.25">
      <c r="A25" t="str">
        <f t="shared" si="0"/>
        <v>2.2.9</v>
      </c>
      <c r="B25" s="23" t="s">
        <v>38</v>
      </c>
      <c r="C25" s="24">
        <v>24272500</v>
      </c>
      <c r="D25" s="25">
        <v>0</v>
      </c>
      <c r="E25" s="25">
        <v>0</v>
      </c>
      <c r="F25" s="26">
        <v>0</v>
      </c>
      <c r="G25" s="26">
        <v>3089581.17</v>
      </c>
      <c r="H25" s="26">
        <v>2274524.06</v>
      </c>
      <c r="I25" s="26">
        <v>3334803.9</v>
      </c>
      <c r="J25" s="26">
        <v>4026261.08</v>
      </c>
      <c r="K25" s="26">
        <v>5724632.9900000002</v>
      </c>
      <c r="L25" s="26">
        <v>697291.5</v>
      </c>
      <c r="M25" s="26">
        <f t="shared" si="10"/>
        <v>0</v>
      </c>
      <c r="N25" s="26">
        <f t="shared" si="11"/>
        <v>0</v>
      </c>
      <c r="O25" s="26">
        <f t="shared" si="12"/>
        <v>0</v>
      </c>
      <c r="P25" s="26">
        <f t="shared" si="13"/>
        <v>0</v>
      </c>
      <c r="Q25" s="26">
        <f t="shared" si="14"/>
        <v>0</v>
      </c>
      <c r="R25" s="24">
        <f t="shared" si="2"/>
        <v>19147094.700000003</v>
      </c>
    </row>
    <row r="26" spans="1:18" ht="21" customHeight="1" x14ac:dyDescent="0.25">
      <c r="A26" t="str">
        <f t="shared" si="0"/>
        <v>2.3</v>
      </c>
      <c r="B26" s="17" t="s">
        <v>39</v>
      </c>
      <c r="C26" s="20">
        <f>SUM(C27:C34)</f>
        <v>424179898</v>
      </c>
      <c r="D26" s="20">
        <f t="shared" ref="D26:Q26" si="15">SUM(D27:D34)</f>
        <v>0</v>
      </c>
      <c r="E26" s="20">
        <f t="shared" si="15"/>
        <v>0</v>
      </c>
      <c r="F26" s="20">
        <f t="shared" si="15"/>
        <v>1595910</v>
      </c>
      <c r="G26" s="20">
        <f t="shared" si="15"/>
        <v>11921254.140000001</v>
      </c>
      <c r="H26" s="20">
        <f t="shared" si="15"/>
        <v>10760126.859999999</v>
      </c>
      <c r="I26" s="20">
        <f t="shared" si="15"/>
        <v>5682693.620000001</v>
      </c>
      <c r="J26" s="20">
        <f t="shared" si="15"/>
        <v>7967239.1600000001</v>
      </c>
      <c r="K26" s="20">
        <f t="shared" si="15"/>
        <v>22987191.439999998</v>
      </c>
      <c r="L26" s="20">
        <f t="shared" si="15"/>
        <v>17754311.990000002</v>
      </c>
      <c r="M26" s="20">
        <f t="shared" si="15"/>
        <v>0</v>
      </c>
      <c r="N26" s="20">
        <f t="shared" si="15"/>
        <v>0</v>
      </c>
      <c r="O26" s="20">
        <f t="shared" si="15"/>
        <v>0</v>
      </c>
      <c r="P26" s="20">
        <f t="shared" si="15"/>
        <v>0</v>
      </c>
      <c r="Q26" s="20">
        <f t="shared" si="15"/>
        <v>0</v>
      </c>
      <c r="R26" s="20">
        <f t="shared" si="2"/>
        <v>78668727.210000008</v>
      </c>
    </row>
    <row r="27" spans="1:18" ht="27" customHeight="1" x14ac:dyDescent="0.25">
      <c r="A27" t="str">
        <f t="shared" si="0"/>
        <v>2.3.1</v>
      </c>
      <c r="B27" s="23" t="s">
        <v>40</v>
      </c>
      <c r="C27" s="24">
        <v>363420479</v>
      </c>
      <c r="D27" s="25">
        <v>0</v>
      </c>
      <c r="E27" s="25">
        <v>0</v>
      </c>
      <c r="F27" s="22">
        <v>0</v>
      </c>
      <c r="G27" s="26">
        <v>4010170.52</v>
      </c>
      <c r="H27" s="26">
        <v>5660525.2599999998</v>
      </c>
      <c r="I27" s="26">
        <v>1757765.49</v>
      </c>
      <c r="J27" s="26">
        <v>3921605.13</v>
      </c>
      <c r="K27" s="26">
        <v>10693591.409999998</v>
      </c>
      <c r="L27" s="26">
        <v>11897427.800000001</v>
      </c>
      <c r="M27" s="26">
        <f t="shared" ref="M27:M34" si="16">+IFERROR(VLOOKUP(H27,gerardito,3,0),0)</f>
        <v>0</v>
      </c>
      <c r="N27" s="26">
        <f t="shared" ref="N27:N34" si="17">+IFERROR(VLOOKUP(I27,gerardito,3,0),0)</f>
        <v>0</v>
      </c>
      <c r="O27" s="26">
        <f t="shared" ref="O27:O34" si="18">+IFERROR(VLOOKUP(J27,gerardito,3,0),0)</f>
        <v>0</v>
      </c>
      <c r="P27" s="26">
        <f t="shared" ref="P27:P34" si="19">+IFERROR(VLOOKUP(K27,gerardito,3,0),0)</f>
        <v>0</v>
      </c>
      <c r="Q27" s="26">
        <f t="shared" ref="Q27:Q34" si="20">+IFERROR(VLOOKUP(L27,gerardito,3,0),0)</f>
        <v>0</v>
      </c>
      <c r="R27" s="24">
        <f t="shared" si="2"/>
        <v>37941085.609999999</v>
      </c>
    </row>
    <row r="28" spans="1:18" ht="20.25" customHeight="1" x14ac:dyDescent="0.25">
      <c r="A28" t="str">
        <f t="shared" si="0"/>
        <v>2.3.2</v>
      </c>
      <c r="B28" s="23" t="s">
        <v>41</v>
      </c>
      <c r="C28" s="24">
        <v>4994600</v>
      </c>
      <c r="D28" s="25">
        <v>0</v>
      </c>
      <c r="E28" s="25">
        <v>0</v>
      </c>
      <c r="F28" s="22">
        <v>0</v>
      </c>
      <c r="G28" s="26">
        <v>1838710.45</v>
      </c>
      <c r="H28" s="26">
        <v>848561.6</v>
      </c>
      <c r="I28" s="26">
        <v>236725</v>
      </c>
      <c r="J28" s="26">
        <v>8100</v>
      </c>
      <c r="K28" s="26">
        <v>401884.66</v>
      </c>
      <c r="L28" s="26">
        <v>368160</v>
      </c>
      <c r="M28" s="26">
        <f t="shared" si="16"/>
        <v>0</v>
      </c>
      <c r="N28" s="26">
        <f t="shared" si="17"/>
        <v>0</v>
      </c>
      <c r="O28" s="26">
        <f t="shared" si="18"/>
        <v>0</v>
      </c>
      <c r="P28" s="26">
        <f t="shared" si="19"/>
        <v>0</v>
      </c>
      <c r="Q28" s="26">
        <f t="shared" si="20"/>
        <v>0</v>
      </c>
      <c r="R28" s="24">
        <f t="shared" si="2"/>
        <v>3702141.71</v>
      </c>
    </row>
    <row r="29" spans="1:18" ht="26.25" customHeight="1" x14ac:dyDescent="0.25">
      <c r="A29" t="str">
        <f t="shared" si="0"/>
        <v>2.3.3</v>
      </c>
      <c r="B29" s="23" t="s">
        <v>42</v>
      </c>
      <c r="C29" s="24">
        <v>6084845</v>
      </c>
      <c r="D29" s="25">
        <v>0</v>
      </c>
      <c r="E29" s="25">
        <v>0</v>
      </c>
      <c r="F29" s="22">
        <v>0</v>
      </c>
      <c r="G29" s="26">
        <v>1396880.63</v>
      </c>
      <c r="H29" s="26">
        <v>252992</v>
      </c>
      <c r="I29" s="26">
        <v>841500</v>
      </c>
      <c r="J29" s="26">
        <v>206614.69</v>
      </c>
      <c r="K29" s="26">
        <v>1720734.93</v>
      </c>
      <c r="L29" s="26">
        <v>1079599.22</v>
      </c>
      <c r="M29" s="26">
        <f t="shared" si="16"/>
        <v>0</v>
      </c>
      <c r="N29" s="26">
        <f t="shared" si="17"/>
        <v>0</v>
      </c>
      <c r="O29" s="26">
        <f t="shared" si="18"/>
        <v>0</v>
      </c>
      <c r="P29" s="26">
        <f t="shared" si="19"/>
        <v>0</v>
      </c>
      <c r="Q29" s="26">
        <f t="shared" si="20"/>
        <v>0</v>
      </c>
      <c r="R29" s="24">
        <f t="shared" si="2"/>
        <v>5498321.4699999997</v>
      </c>
    </row>
    <row r="30" spans="1:18" x14ac:dyDescent="0.25">
      <c r="A30" t="str">
        <f t="shared" si="0"/>
        <v>2.3.4</v>
      </c>
      <c r="B30" s="23" t="s">
        <v>43</v>
      </c>
      <c r="C30" s="24">
        <v>100000</v>
      </c>
      <c r="D30" s="25">
        <v>0</v>
      </c>
      <c r="E30" s="25">
        <v>0</v>
      </c>
      <c r="F30" s="22">
        <v>0</v>
      </c>
      <c r="G30" s="26">
        <v>0</v>
      </c>
      <c r="H30" s="26">
        <v>0</v>
      </c>
      <c r="I30" s="26">
        <v>0</v>
      </c>
      <c r="J30" s="26">
        <v>0</v>
      </c>
      <c r="K30" s="26">
        <v>72151.899999999994</v>
      </c>
      <c r="L30" s="26">
        <v>0</v>
      </c>
      <c r="M30" s="26">
        <f t="shared" si="16"/>
        <v>0</v>
      </c>
      <c r="N30" s="26">
        <f t="shared" si="17"/>
        <v>0</v>
      </c>
      <c r="O30" s="26">
        <f t="shared" si="18"/>
        <v>0</v>
      </c>
      <c r="P30" s="26">
        <f t="shared" si="19"/>
        <v>0</v>
      </c>
      <c r="Q30" s="26">
        <f t="shared" si="20"/>
        <v>0</v>
      </c>
      <c r="R30" s="24">
        <f t="shared" si="2"/>
        <v>72151.899999999994</v>
      </c>
    </row>
    <row r="31" spans="1:18" ht="22.5" customHeight="1" x14ac:dyDescent="0.25">
      <c r="A31" t="str">
        <f t="shared" si="0"/>
        <v>2.3.5</v>
      </c>
      <c r="B31" s="23" t="s">
        <v>44</v>
      </c>
      <c r="C31" s="24">
        <v>1710000</v>
      </c>
      <c r="D31" s="25">
        <v>0</v>
      </c>
      <c r="E31" s="25">
        <v>0</v>
      </c>
      <c r="F31" s="22">
        <v>0</v>
      </c>
      <c r="G31" s="26">
        <v>143700.4</v>
      </c>
      <c r="H31" s="26">
        <v>0</v>
      </c>
      <c r="I31" s="26">
        <v>0</v>
      </c>
      <c r="J31" s="26">
        <v>63566.6</v>
      </c>
      <c r="K31" s="26">
        <v>66807.16</v>
      </c>
      <c r="L31" s="26">
        <v>83695.929999999993</v>
      </c>
      <c r="M31" s="26">
        <f t="shared" si="16"/>
        <v>0</v>
      </c>
      <c r="N31" s="26">
        <f t="shared" si="17"/>
        <v>0</v>
      </c>
      <c r="O31" s="26">
        <f t="shared" si="18"/>
        <v>0</v>
      </c>
      <c r="P31" s="26">
        <f t="shared" si="19"/>
        <v>0</v>
      </c>
      <c r="Q31" s="26">
        <f t="shared" si="20"/>
        <v>0</v>
      </c>
      <c r="R31" s="24">
        <f t="shared" si="2"/>
        <v>357770.09</v>
      </c>
    </row>
    <row r="32" spans="1:18" ht="25.5" x14ac:dyDescent="0.25">
      <c r="A32" t="str">
        <f t="shared" si="0"/>
        <v>2.3.6</v>
      </c>
      <c r="B32" s="23" t="s">
        <v>45</v>
      </c>
      <c r="C32" s="24">
        <v>600000</v>
      </c>
      <c r="D32" s="25">
        <v>0</v>
      </c>
      <c r="E32" s="25">
        <v>0</v>
      </c>
      <c r="F32" s="22">
        <v>0</v>
      </c>
      <c r="G32" s="26">
        <v>625.4</v>
      </c>
      <c r="H32" s="26">
        <v>103232.3</v>
      </c>
      <c r="I32" s="26">
        <v>30386.18</v>
      </c>
      <c r="J32" s="26">
        <v>63236.2</v>
      </c>
      <c r="K32" s="26">
        <v>37868.76</v>
      </c>
      <c r="L32" s="26">
        <v>137249.85</v>
      </c>
      <c r="M32" s="26">
        <f t="shared" si="16"/>
        <v>0</v>
      </c>
      <c r="N32" s="26">
        <f t="shared" si="17"/>
        <v>0</v>
      </c>
      <c r="O32" s="26">
        <f t="shared" si="18"/>
        <v>0</v>
      </c>
      <c r="P32" s="26">
        <f t="shared" si="19"/>
        <v>0</v>
      </c>
      <c r="Q32" s="26">
        <f t="shared" si="20"/>
        <v>0</v>
      </c>
      <c r="R32" s="24">
        <f t="shared" si="2"/>
        <v>372598.69000000006</v>
      </c>
    </row>
    <row r="33" spans="1:18" ht="25.5" x14ac:dyDescent="0.25">
      <c r="A33" t="str">
        <f t="shared" si="0"/>
        <v>2.3.7</v>
      </c>
      <c r="B33" s="23" t="s">
        <v>46</v>
      </c>
      <c r="C33" s="24">
        <v>34041720</v>
      </c>
      <c r="D33" s="25">
        <v>0</v>
      </c>
      <c r="E33" s="25">
        <v>0</v>
      </c>
      <c r="F33" s="26">
        <v>1595910</v>
      </c>
      <c r="G33" s="26">
        <v>1226411.3600000001</v>
      </c>
      <c r="H33" s="26">
        <v>1998758.97</v>
      </c>
      <c r="I33" s="26">
        <v>1293488.3700000001</v>
      </c>
      <c r="J33" s="26">
        <v>2195096.04</v>
      </c>
      <c r="K33" s="26">
        <v>2305730.61</v>
      </c>
      <c r="L33" s="26">
        <v>2022226.9200000002</v>
      </c>
      <c r="M33" s="26">
        <f t="shared" si="16"/>
        <v>0</v>
      </c>
      <c r="N33" s="26">
        <f t="shared" si="17"/>
        <v>0</v>
      </c>
      <c r="O33" s="26">
        <f t="shared" si="18"/>
        <v>0</v>
      </c>
      <c r="P33" s="26">
        <f t="shared" si="19"/>
        <v>0</v>
      </c>
      <c r="Q33" s="26">
        <f t="shared" si="20"/>
        <v>0</v>
      </c>
      <c r="R33" s="24">
        <f t="shared" si="2"/>
        <v>12637622.27</v>
      </c>
    </row>
    <row r="34" spans="1:18" ht="24.75" customHeight="1" x14ac:dyDescent="0.25">
      <c r="A34" t="str">
        <f t="shared" si="0"/>
        <v>2.3.9</v>
      </c>
      <c r="B34" s="23" t="s">
        <v>47</v>
      </c>
      <c r="C34" s="24">
        <v>13228254</v>
      </c>
      <c r="D34" s="25">
        <v>0</v>
      </c>
      <c r="E34" s="25">
        <v>0</v>
      </c>
      <c r="F34" s="22">
        <v>0</v>
      </c>
      <c r="G34" s="26">
        <v>3304755.38</v>
      </c>
      <c r="H34" s="26">
        <v>1896056.73</v>
      </c>
      <c r="I34" s="26">
        <v>1522828.58</v>
      </c>
      <c r="J34" s="26">
        <v>1509020.5</v>
      </c>
      <c r="K34" s="26">
        <v>7688422.0099999998</v>
      </c>
      <c r="L34" s="26">
        <v>2165952.2699999996</v>
      </c>
      <c r="M34" s="26">
        <f t="shared" si="16"/>
        <v>0</v>
      </c>
      <c r="N34" s="26">
        <f t="shared" si="17"/>
        <v>0</v>
      </c>
      <c r="O34" s="26">
        <f t="shared" si="18"/>
        <v>0</v>
      </c>
      <c r="P34" s="26">
        <f t="shared" si="19"/>
        <v>0</v>
      </c>
      <c r="Q34" s="26">
        <f t="shared" si="20"/>
        <v>0</v>
      </c>
      <c r="R34" s="24">
        <f t="shared" si="2"/>
        <v>18087035.469999999</v>
      </c>
    </row>
    <row r="35" spans="1:18" ht="21" customHeight="1" x14ac:dyDescent="0.25">
      <c r="A35" t="str">
        <f t="shared" si="0"/>
        <v>2.4</v>
      </c>
      <c r="B35" s="17" t="s">
        <v>48</v>
      </c>
      <c r="C35" s="20">
        <f>SUM(C36:C43)</f>
        <v>355500000</v>
      </c>
      <c r="D35" s="20">
        <f t="shared" ref="D35:Q35" si="21">SUM(D36:D43)</f>
        <v>0</v>
      </c>
      <c r="E35" s="20">
        <f t="shared" si="21"/>
        <v>0</v>
      </c>
      <c r="F35" s="20">
        <f>SUM(F36:F43)</f>
        <v>9230000</v>
      </c>
      <c r="G35" s="20">
        <f>SUM(G36:G43)</f>
        <v>14308000</v>
      </c>
      <c r="H35" s="20">
        <f t="shared" si="21"/>
        <v>19649000</v>
      </c>
      <c r="I35" s="22">
        <f t="shared" si="21"/>
        <v>15786000</v>
      </c>
      <c r="J35" s="22">
        <f t="shared" si="21"/>
        <v>19224187.5</v>
      </c>
      <c r="K35" s="22">
        <f t="shared" si="21"/>
        <v>12791562.5</v>
      </c>
      <c r="L35" s="22">
        <f t="shared" si="21"/>
        <v>12563687.5</v>
      </c>
      <c r="M35" s="22">
        <f t="shared" si="21"/>
        <v>0</v>
      </c>
      <c r="N35" s="22">
        <f t="shared" si="21"/>
        <v>0</v>
      </c>
      <c r="O35" s="22">
        <f t="shared" si="21"/>
        <v>0</v>
      </c>
      <c r="P35" s="22">
        <f t="shared" si="21"/>
        <v>0</v>
      </c>
      <c r="Q35" s="22">
        <f t="shared" si="21"/>
        <v>0</v>
      </c>
      <c r="R35" s="20">
        <f t="shared" si="2"/>
        <v>103552437.5</v>
      </c>
    </row>
    <row r="36" spans="1:18" ht="25.5" x14ac:dyDescent="0.25">
      <c r="A36" t="str">
        <f t="shared" si="0"/>
        <v>2.4.1</v>
      </c>
      <c r="B36" s="23" t="s">
        <v>49</v>
      </c>
      <c r="C36" s="24">
        <v>355500000</v>
      </c>
      <c r="D36" s="25">
        <v>0</v>
      </c>
      <c r="E36" s="25">
        <v>0</v>
      </c>
      <c r="F36" s="26">
        <v>9230000</v>
      </c>
      <c r="G36" s="26">
        <v>14308000</v>
      </c>
      <c r="H36" s="26">
        <v>19649000</v>
      </c>
      <c r="I36" s="26">
        <v>15786000</v>
      </c>
      <c r="J36" s="26">
        <v>19224187.5</v>
      </c>
      <c r="K36" s="26">
        <v>12791562.5</v>
      </c>
      <c r="L36" s="26">
        <v>12563687.5</v>
      </c>
      <c r="M36" s="26">
        <f t="shared" ref="M36:M50" si="22">+IFERROR(VLOOKUP(H36,gerardito,3,0),0)</f>
        <v>0</v>
      </c>
      <c r="N36" s="26">
        <f t="shared" ref="N36:N50" si="23">+IFERROR(VLOOKUP(I36,gerardito,3,0),0)</f>
        <v>0</v>
      </c>
      <c r="O36" s="26">
        <f t="shared" ref="O36:O50" si="24">+IFERROR(VLOOKUP(J36,gerardito,3,0),0)</f>
        <v>0</v>
      </c>
      <c r="P36" s="26">
        <f t="shared" ref="P36:P50" si="25">+IFERROR(VLOOKUP(K36,gerardito,3,0),0)</f>
        <v>0</v>
      </c>
      <c r="Q36" s="26">
        <f t="shared" ref="Q36:Q50" si="26">+IFERROR(VLOOKUP(L36,gerardito,3,0),0)</f>
        <v>0</v>
      </c>
      <c r="R36" s="24">
        <f t="shared" si="2"/>
        <v>103552437.5</v>
      </c>
    </row>
    <row r="37" spans="1:18" ht="25.5" x14ac:dyDescent="0.25">
      <c r="A37" t="str">
        <f t="shared" si="0"/>
        <v>2.4.2</v>
      </c>
      <c r="B37" s="23" t="s">
        <v>50</v>
      </c>
      <c r="C37" s="24">
        <v>0</v>
      </c>
      <c r="D37" s="25">
        <v>0</v>
      </c>
      <c r="E37" s="25">
        <v>0</v>
      </c>
      <c r="F37" s="26">
        <v>0</v>
      </c>
      <c r="G37" s="26">
        <v>0</v>
      </c>
      <c r="H37" s="26">
        <v>0</v>
      </c>
      <c r="I37" s="26">
        <f t="shared" ref="I37:I50" si="27">+IFERROR(VLOOKUP(D37,gerardito,3,0),0)</f>
        <v>0</v>
      </c>
      <c r="J37" s="26">
        <f t="shared" ref="J37:J50" si="28">+IFERROR(VLOOKUP(E37,gerardito,3,0),0)</f>
        <v>0</v>
      </c>
      <c r="K37" s="26">
        <f t="shared" ref="K37:K50" si="29">+IFERROR(VLOOKUP(F37,gerardito,3,0),0)</f>
        <v>0</v>
      </c>
      <c r="L37" s="26">
        <f t="shared" ref="L37:L51" si="30">+IFERROR(VLOOKUP(G37,gerardito,3,0),0)</f>
        <v>0</v>
      </c>
      <c r="M37" s="26">
        <f t="shared" si="22"/>
        <v>0</v>
      </c>
      <c r="N37" s="26">
        <f t="shared" si="23"/>
        <v>0</v>
      </c>
      <c r="O37" s="26">
        <f t="shared" si="24"/>
        <v>0</v>
      </c>
      <c r="P37" s="26">
        <f t="shared" si="25"/>
        <v>0</v>
      </c>
      <c r="Q37" s="26">
        <f t="shared" si="26"/>
        <v>0</v>
      </c>
      <c r="R37" s="24">
        <f t="shared" si="2"/>
        <v>0</v>
      </c>
    </row>
    <row r="38" spans="1:18" ht="25.5" x14ac:dyDescent="0.25">
      <c r="A38" t="str">
        <f t="shared" si="0"/>
        <v>2.4.3</v>
      </c>
      <c r="B38" s="23" t="s">
        <v>51</v>
      </c>
      <c r="C38" s="24">
        <v>0</v>
      </c>
      <c r="D38" s="25">
        <v>0</v>
      </c>
      <c r="E38" s="25">
        <v>0</v>
      </c>
      <c r="F38" s="26">
        <v>0</v>
      </c>
      <c r="G38" s="26">
        <v>0</v>
      </c>
      <c r="H38" s="26">
        <v>0</v>
      </c>
      <c r="I38" s="26">
        <f t="shared" si="27"/>
        <v>0</v>
      </c>
      <c r="J38" s="26">
        <f t="shared" si="28"/>
        <v>0</v>
      </c>
      <c r="K38" s="26">
        <f t="shared" si="29"/>
        <v>0</v>
      </c>
      <c r="L38" s="26">
        <f t="shared" si="30"/>
        <v>0</v>
      </c>
      <c r="M38" s="26">
        <f t="shared" si="22"/>
        <v>0</v>
      </c>
      <c r="N38" s="26">
        <f t="shared" si="23"/>
        <v>0</v>
      </c>
      <c r="O38" s="26">
        <f t="shared" si="24"/>
        <v>0</v>
      </c>
      <c r="P38" s="26">
        <f t="shared" si="25"/>
        <v>0</v>
      </c>
      <c r="Q38" s="26">
        <f t="shared" si="26"/>
        <v>0</v>
      </c>
      <c r="R38" s="24">
        <f t="shared" si="2"/>
        <v>0</v>
      </c>
    </row>
    <row r="39" spans="1:18" ht="25.5" x14ac:dyDescent="0.25">
      <c r="A39" t="str">
        <f t="shared" si="0"/>
        <v>2.4.4</v>
      </c>
      <c r="B39" s="23" t="s">
        <v>52</v>
      </c>
      <c r="C39" s="24">
        <v>0</v>
      </c>
      <c r="D39" s="25">
        <v>0</v>
      </c>
      <c r="E39" s="25">
        <v>0</v>
      </c>
      <c r="F39" s="26">
        <v>0</v>
      </c>
      <c r="G39" s="26">
        <v>0</v>
      </c>
      <c r="H39" s="26">
        <v>0</v>
      </c>
      <c r="I39" s="26">
        <f t="shared" si="27"/>
        <v>0</v>
      </c>
      <c r="J39" s="26">
        <f t="shared" si="28"/>
        <v>0</v>
      </c>
      <c r="K39" s="26">
        <f t="shared" si="29"/>
        <v>0</v>
      </c>
      <c r="L39" s="26">
        <f t="shared" si="30"/>
        <v>0</v>
      </c>
      <c r="M39" s="26">
        <f t="shared" si="22"/>
        <v>0</v>
      </c>
      <c r="N39" s="26">
        <f t="shared" si="23"/>
        <v>0</v>
      </c>
      <c r="O39" s="26">
        <f t="shared" si="24"/>
        <v>0</v>
      </c>
      <c r="P39" s="26">
        <f t="shared" si="25"/>
        <v>0</v>
      </c>
      <c r="Q39" s="26">
        <f t="shared" si="26"/>
        <v>0</v>
      </c>
      <c r="R39" s="24">
        <f t="shared" si="2"/>
        <v>0</v>
      </c>
    </row>
    <row r="40" spans="1:18" ht="25.5" x14ac:dyDescent="0.25">
      <c r="A40" t="str">
        <f t="shared" si="0"/>
        <v>2.4.5</v>
      </c>
      <c r="B40" s="23" t="s">
        <v>53</v>
      </c>
      <c r="C40" s="24">
        <v>0</v>
      </c>
      <c r="D40" s="25">
        <v>0</v>
      </c>
      <c r="E40" s="25">
        <v>0</v>
      </c>
      <c r="F40" s="26">
        <v>0</v>
      </c>
      <c r="G40" s="26">
        <v>0</v>
      </c>
      <c r="H40" s="26">
        <v>0</v>
      </c>
      <c r="I40" s="26">
        <f t="shared" si="27"/>
        <v>0</v>
      </c>
      <c r="J40" s="26">
        <f t="shared" si="28"/>
        <v>0</v>
      </c>
      <c r="K40" s="26">
        <f t="shared" si="29"/>
        <v>0</v>
      </c>
      <c r="L40" s="26">
        <f t="shared" si="30"/>
        <v>0</v>
      </c>
      <c r="M40" s="26">
        <f t="shared" si="22"/>
        <v>0</v>
      </c>
      <c r="N40" s="26">
        <f t="shared" si="23"/>
        <v>0</v>
      </c>
      <c r="O40" s="26">
        <f t="shared" si="24"/>
        <v>0</v>
      </c>
      <c r="P40" s="26">
        <f t="shared" si="25"/>
        <v>0</v>
      </c>
      <c r="Q40" s="26">
        <f t="shared" si="26"/>
        <v>0</v>
      </c>
      <c r="R40" s="24">
        <f t="shared" si="2"/>
        <v>0</v>
      </c>
    </row>
    <row r="41" spans="1:18" x14ac:dyDescent="0.25">
      <c r="A41" t="str">
        <f t="shared" si="0"/>
        <v>2.4.6</v>
      </c>
      <c r="B41" s="23" t="s">
        <v>54</v>
      </c>
      <c r="C41" s="24">
        <v>0</v>
      </c>
      <c r="D41" s="25">
        <v>0</v>
      </c>
      <c r="E41" s="25">
        <v>0</v>
      </c>
      <c r="F41" s="26">
        <v>0</v>
      </c>
      <c r="G41" s="26">
        <v>0</v>
      </c>
      <c r="H41" s="26">
        <v>0</v>
      </c>
      <c r="I41" s="26">
        <f t="shared" si="27"/>
        <v>0</v>
      </c>
      <c r="J41" s="26">
        <f t="shared" si="28"/>
        <v>0</v>
      </c>
      <c r="K41" s="26">
        <f t="shared" si="29"/>
        <v>0</v>
      </c>
      <c r="L41" s="26">
        <f t="shared" si="30"/>
        <v>0</v>
      </c>
      <c r="M41" s="26">
        <f t="shared" si="22"/>
        <v>0</v>
      </c>
      <c r="N41" s="26">
        <f t="shared" si="23"/>
        <v>0</v>
      </c>
      <c r="O41" s="26">
        <f t="shared" si="24"/>
        <v>0</v>
      </c>
      <c r="P41" s="26">
        <f t="shared" si="25"/>
        <v>0</v>
      </c>
      <c r="Q41" s="26">
        <f t="shared" si="26"/>
        <v>0</v>
      </c>
      <c r="R41" s="24">
        <f t="shared" si="2"/>
        <v>0</v>
      </c>
    </row>
    <row r="42" spans="1:18" ht="25.5" x14ac:dyDescent="0.25">
      <c r="A42" t="str">
        <f t="shared" si="0"/>
        <v>2.4.7</v>
      </c>
      <c r="B42" s="23" t="s">
        <v>55</v>
      </c>
      <c r="C42" s="24">
        <v>0</v>
      </c>
      <c r="D42" s="25">
        <v>0</v>
      </c>
      <c r="E42" s="25">
        <v>0</v>
      </c>
      <c r="F42" s="26">
        <v>0</v>
      </c>
      <c r="G42" s="26">
        <v>0</v>
      </c>
      <c r="H42" s="26">
        <v>0</v>
      </c>
      <c r="I42" s="26">
        <f t="shared" si="27"/>
        <v>0</v>
      </c>
      <c r="J42" s="26">
        <f t="shared" si="28"/>
        <v>0</v>
      </c>
      <c r="K42" s="26">
        <f t="shared" si="29"/>
        <v>0</v>
      </c>
      <c r="L42" s="26">
        <f t="shared" si="30"/>
        <v>0</v>
      </c>
      <c r="M42" s="26">
        <f t="shared" si="22"/>
        <v>0</v>
      </c>
      <c r="N42" s="26">
        <f t="shared" si="23"/>
        <v>0</v>
      </c>
      <c r="O42" s="26">
        <f t="shared" si="24"/>
        <v>0</v>
      </c>
      <c r="P42" s="26">
        <f t="shared" si="25"/>
        <v>0</v>
      </c>
      <c r="Q42" s="26">
        <f t="shared" si="26"/>
        <v>0</v>
      </c>
      <c r="R42" s="24">
        <f t="shared" si="2"/>
        <v>0</v>
      </c>
    </row>
    <row r="43" spans="1:18" ht="25.5" x14ac:dyDescent="0.25">
      <c r="A43" t="str">
        <f t="shared" si="0"/>
        <v>2.4.9</v>
      </c>
      <c r="B43" s="23" t="s">
        <v>56</v>
      </c>
      <c r="C43" s="24">
        <v>0</v>
      </c>
      <c r="D43" s="25">
        <v>0</v>
      </c>
      <c r="E43" s="25">
        <v>0</v>
      </c>
      <c r="F43" s="26">
        <v>0</v>
      </c>
      <c r="G43" s="26">
        <v>0</v>
      </c>
      <c r="H43" s="26">
        <v>0</v>
      </c>
      <c r="I43" s="26">
        <f t="shared" si="27"/>
        <v>0</v>
      </c>
      <c r="J43" s="26">
        <f t="shared" si="28"/>
        <v>0</v>
      </c>
      <c r="K43" s="26">
        <f t="shared" si="29"/>
        <v>0</v>
      </c>
      <c r="L43" s="26">
        <f t="shared" si="30"/>
        <v>0</v>
      </c>
      <c r="M43" s="26">
        <f t="shared" si="22"/>
        <v>0</v>
      </c>
      <c r="N43" s="26">
        <f t="shared" si="23"/>
        <v>0</v>
      </c>
      <c r="O43" s="26">
        <f t="shared" si="24"/>
        <v>0</v>
      </c>
      <c r="P43" s="26">
        <f t="shared" si="25"/>
        <v>0</v>
      </c>
      <c r="Q43" s="26">
        <f t="shared" si="26"/>
        <v>0</v>
      </c>
      <c r="R43" s="24">
        <f t="shared" si="2"/>
        <v>0</v>
      </c>
    </row>
    <row r="44" spans="1:18" x14ac:dyDescent="0.25">
      <c r="A44" t="str">
        <f t="shared" si="0"/>
        <v>2.5</v>
      </c>
      <c r="B44" s="17" t="s">
        <v>57</v>
      </c>
      <c r="C44" s="20"/>
      <c r="D44" s="21">
        <v>0</v>
      </c>
      <c r="E44" s="21">
        <v>0</v>
      </c>
      <c r="F44" s="26">
        <v>0</v>
      </c>
      <c r="G44" s="26">
        <v>0</v>
      </c>
      <c r="H44" s="26">
        <v>0</v>
      </c>
      <c r="I44" s="26">
        <f t="shared" si="27"/>
        <v>0</v>
      </c>
      <c r="J44" s="26">
        <f t="shared" si="28"/>
        <v>0</v>
      </c>
      <c r="K44" s="26">
        <f t="shared" si="29"/>
        <v>0</v>
      </c>
      <c r="L44" s="26">
        <f t="shared" si="30"/>
        <v>0</v>
      </c>
      <c r="M44" s="26">
        <f t="shared" si="22"/>
        <v>0</v>
      </c>
      <c r="N44" s="26">
        <f t="shared" si="23"/>
        <v>0</v>
      </c>
      <c r="O44" s="26">
        <f t="shared" si="24"/>
        <v>0</v>
      </c>
      <c r="P44" s="26">
        <f t="shared" si="25"/>
        <v>0</v>
      </c>
      <c r="Q44" s="26">
        <f t="shared" si="26"/>
        <v>0</v>
      </c>
      <c r="R44" s="24">
        <f t="shared" si="2"/>
        <v>0</v>
      </c>
    </row>
    <row r="45" spans="1:18" ht="25.5" x14ac:dyDescent="0.25">
      <c r="A45" t="str">
        <f t="shared" si="0"/>
        <v>2.5.1</v>
      </c>
      <c r="B45" s="23" t="s">
        <v>58</v>
      </c>
      <c r="C45" s="24"/>
      <c r="D45" s="25">
        <v>0</v>
      </c>
      <c r="E45" s="25">
        <v>0</v>
      </c>
      <c r="F45" s="26">
        <v>0</v>
      </c>
      <c r="G45" s="26">
        <v>0</v>
      </c>
      <c r="H45" s="26">
        <v>0</v>
      </c>
      <c r="I45" s="26">
        <f t="shared" si="27"/>
        <v>0</v>
      </c>
      <c r="J45" s="26">
        <f t="shared" si="28"/>
        <v>0</v>
      </c>
      <c r="K45" s="26">
        <f t="shared" si="29"/>
        <v>0</v>
      </c>
      <c r="L45" s="26">
        <f t="shared" si="30"/>
        <v>0</v>
      </c>
      <c r="M45" s="26">
        <f t="shared" si="22"/>
        <v>0</v>
      </c>
      <c r="N45" s="26">
        <f t="shared" si="23"/>
        <v>0</v>
      </c>
      <c r="O45" s="26">
        <f t="shared" si="24"/>
        <v>0</v>
      </c>
      <c r="P45" s="26">
        <f t="shared" si="25"/>
        <v>0</v>
      </c>
      <c r="Q45" s="26">
        <f t="shared" si="26"/>
        <v>0</v>
      </c>
      <c r="R45" s="24">
        <f t="shared" si="2"/>
        <v>0</v>
      </c>
    </row>
    <row r="46" spans="1:18" ht="25.5" x14ac:dyDescent="0.25">
      <c r="A46" t="str">
        <f t="shared" si="0"/>
        <v>2.5.2</v>
      </c>
      <c r="B46" s="23" t="s">
        <v>59</v>
      </c>
      <c r="C46" s="24"/>
      <c r="D46" s="25">
        <v>0</v>
      </c>
      <c r="E46" s="25">
        <v>0</v>
      </c>
      <c r="F46" s="26">
        <v>0</v>
      </c>
      <c r="G46" s="26">
        <v>0</v>
      </c>
      <c r="H46" s="26">
        <v>0</v>
      </c>
      <c r="I46" s="26">
        <f t="shared" si="27"/>
        <v>0</v>
      </c>
      <c r="J46" s="26">
        <f t="shared" si="28"/>
        <v>0</v>
      </c>
      <c r="K46" s="26">
        <f t="shared" si="29"/>
        <v>0</v>
      </c>
      <c r="L46" s="26">
        <f t="shared" si="30"/>
        <v>0</v>
      </c>
      <c r="M46" s="26">
        <f t="shared" si="22"/>
        <v>0</v>
      </c>
      <c r="N46" s="26">
        <f t="shared" si="23"/>
        <v>0</v>
      </c>
      <c r="O46" s="26">
        <f t="shared" si="24"/>
        <v>0</v>
      </c>
      <c r="P46" s="26">
        <f t="shared" si="25"/>
        <v>0</v>
      </c>
      <c r="Q46" s="26">
        <f t="shared" si="26"/>
        <v>0</v>
      </c>
      <c r="R46" s="24">
        <f t="shared" si="2"/>
        <v>0</v>
      </c>
    </row>
    <row r="47" spans="1:18" ht="25.5" x14ac:dyDescent="0.25">
      <c r="A47" t="str">
        <f t="shared" si="0"/>
        <v>2.5.3</v>
      </c>
      <c r="B47" s="23" t="s">
        <v>60</v>
      </c>
      <c r="C47" s="24"/>
      <c r="D47" s="25">
        <v>0</v>
      </c>
      <c r="E47" s="25">
        <v>0</v>
      </c>
      <c r="F47" s="26">
        <v>0</v>
      </c>
      <c r="G47" s="26">
        <v>0</v>
      </c>
      <c r="H47" s="26">
        <v>0</v>
      </c>
      <c r="I47" s="26">
        <f t="shared" si="27"/>
        <v>0</v>
      </c>
      <c r="J47" s="26">
        <f t="shared" si="28"/>
        <v>0</v>
      </c>
      <c r="K47" s="26">
        <f t="shared" si="29"/>
        <v>0</v>
      </c>
      <c r="L47" s="26">
        <f t="shared" si="30"/>
        <v>0</v>
      </c>
      <c r="M47" s="26">
        <f t="shared" si="22"/>
        <v>0</v>
      </c>
      <c r="N47" s="26">
        <f t="shared" si="23"/>
        <v>0</v>
      </c>
      <c r="O47" s="26">
        <f t="shared" si="24"/>
        <v>0</v>
      </c>
      <c r="P47" s="26">
        <f t="shared" si="25"/>
        <v>0</v>
      </c>
      <c r="Q47" s="26">
        <f t="shared" si="26"/>
        <v>0</v>
      </c>
      <c r="R47" s="24">
        <f t="shared" si="2"/>
        <v>0</v>
      </c>
    </row>
    <row r="48" spans="1:18" ht="25.5" x14ac:dyDescent="0.25">
      <c r="A48" t="str">
        <f t="shared" si="0"/>
        <v>2.5.4</v>
      </c>
      <c r="B48" s="23" t="s">
        <v>61</v>
      </c>
      <c r="C48" s="24"/>
      <c r="D48" s="25">
        <v>0</v>
      </c>
      <c r="E48" s="25">
        <v>0</v>
      </c>
      <c r="F48" s="26">
        <v>0</v>
      </c>
      <c r="G48" s="26">
        <v>0</v>
      </c>
      <c r="H48" s="26">
        <v>0</v>
      </c>
      <c r="I48" s="26">
        <f t="shared" si="27"/>
        <v>0</v>
      </c>
      <c r="J48" s="26">
        <f t="shared" si="28"/>
        <v>0</v>
      </c>
      <c r="K48" s="26">
        <f t="shared" si="29"/>
        <v>0</v>
      </c>
      <c r="L48" s="26">
        <f t="shared" si="30"/>
        <v>0</v>
      </c>
      <c r="M48" s="26">
        <f t="shared" si="22"/>
        <v>0</v>
      </c>
      <c r="N48" s="26">
        <f t="shared" si="23"/>
        <v>0</v>
      </c>
      <c r="O48" s="26">
        <f t="shared" si="24"/>
        <v>0</v>
      </c>
      <c r="P48" s="26">
        <f t="shared" si="25"/>
        <v>0</v>
      </c>
      <c r="Q48" s="26">
        <f t="shared" si="26"/>
        <v>0</v>
      </c>
      <c r="R48" s="24">
        <f t="shared" si="2"/>
        <v>0</v>
      </c>
    </row>
    <row r="49" spans="1:18" ht="25.5" x14ac:dyDescent="0.25">
      <c r="A49" t="str">
        <f t="shared" si="0"/>
        <v>2.5.6</v>
      </c>
      <c r="B49" s="23" t="s">
        <v>62</v>
      </c>
      <c r="C49" s="24"/>
      <c r="D49" s="25">
        <v>0</v>
      </c>
      <c r="E49" s="25">
        <v>0</v>
      </c>
      <c r="F49" s="26">
        <v>0</v>
      </c>
      <c r="G49" s="26">
        <v>0</v>
      </c>
      <c r="H49" s="26">
        <v>0</v>
      </c>
      <c r="I49" s="26">
        <f t="shared" si="27"/>
        <v>0</v>
      </c>
      <c r="J49" s="26">
        <f t="shared" si="28"/>
        <v>0</v>
      </c>
      <c r="K49" s="26">
        <f t="shared" si="29"/>
        <v>0</v>
      </c>
      <c r="L49" s="26">
        <f t="shared" si="30"/>
        <v>0</v>
      </c>
      <c r="M49" s="26">
        <f t="shared" si="22"/>
        <v>0</v>
      </c>
      <c r="N49" s="26">
        <f t="shared" si="23"/>
        <v>0</v>
      </c>
      <c r="O49" s="26">
        <f t="shared" si="24"/>
        <v>0</v>
      </c>
      <c r="P49" s="26">
        <f t="shared" si="25"/>
        <v>0</v>
      </c>
      <c r="Q49" s="26">
        <f t="shared" si="26"/>
        <v>0</v>
      </c>
      <c r="R49" s="24">
        <f t="shared" si="2"/>
        <v>0</v>
      </c>
    </row>
    <row r="50" spans="1:18" ht="25.5" x14ac:dyDescent="0.25">
      <c r="A50" t="str">
        <f t="shared" si="0"/>
        <v>2.5.9</v>
      </c>
      <c r="B50" s="23" t="s">
        <v>63</v>
      </c>
      <c r="C50" s="24"/>
      <c r="D50" s="25">
        <v>0</v>
      </c>
      <c r="E50" s="25">
        <v>0</v>
      </c>
      <c r="F50" s="26">
        <v>0</v>
      </c>
      <c r="G50" s="26">
        <v>0</v>
      </c>
      <c r="H50" s="26">
        <v>0</v>
      </c>
      <c r="I50" s="26">
        <f t="shared" si="27"/>
        <v>0</v>
      </c>
      <c r="J50" s="26">
        <f t="shared" si="28"/>
        <v>0</v>
      </c>
      <c r="K50" s="26">
        <f t="shared" si="29"/>
        <v>0</v>
      </c>
      <c r="L50" s="26">
        <f t="shared" si="30"/>
        <v>0</v>
      </c>
      <c r="M50" s="26">
        <f t="shared" si="22"/>
        <v>0</v>
      </c>
      <c r="N50" s="26">
        <f t="shared" si="23"/>
        <v>0</v>
      </c>
      <c r="O50" s="26">
        <f t="shared" si="24"/>
        <v>0</v>
      </c>
      <c r="P50" s="26">
        <f t="shared" si="25"/>
        <v>0</v>
      </c>
      <c r="Q50" s="26">
        <f t="shared" si="26"/>
        <v>0</v>
      </c>
      <c r="R50" s="24">
        <f t="shared" si="2"/>
        <v>0</v>
      </c>
    </row>
    <row r="51" spans="1:18" ht="24" customHeight="1" x14ac:dyDescent="0.25">
      <c r="A51" t="str">
        <f t="shared" si="0"/>
        <v>2.6</v>
      </c>
      <c r="B51" s="17" t="s">
        <v>64</v>
      </c>
      <c r="C51" s="20">
        <f>SUM(C52:C60)</f>
        <v>56502401</v>
      </c>
      <c r="D51" s="20">
        <f t="shared" ref="D51:Q51" si="31">SUM(D52:D60)</f>
        <v>0</v>
      </c>
      <c r="E51" s="20">
        <f t="shared" si="31"/>
        <v>0</v>
      </c>
      <c r="F51" s="20">
        <f t="shared" si="31"/>
        <v>0</v>
      </c>
      <c r="G51" s="20">
        <f>SUM(G52:G60)</f>
        <v>1786755.3399999999</v>
      </c>
      <c r="H51" s="20">
        <f t="shared" si="31"/>
        <v>3351662.8800000004</v>
      </c>
      <c r="I51" s="20">
        <f t="shared" si="31"/>
        <v>14289564.23</v>
      </c>
      <c r="J51" s="20">
        <f t="shared" si="31"/>
        <v>7751790.8399999999</v>
      </c>
      <c r="K51" s="20">
        <f t="shared" si="31"/>
        <v>11483775.779999999</v>
      </c>
      <c r="L51" s="20">
        <f t="shared" si="31"/>
        <v>2010997.6300000001</v>
      </c>
      <c r="M51" s="20">
        <f t="shared" si="31"/>
        <v>0</v>
      </c>
      <c r="N51" s="20">
        <f t="shared" si="31"/>
        <v>0</v>
      </c>
      <c r="O51" s="20">
        <f t="shared" si="31"/>
        <v>0</v>
      </c>
      <c r="P51" s="20">
        <f t="shared" si="31"/>
        <v>0</v>
      </c>
      <c r="Q51" s="20">
        <f t="shared" si="31"/>
        <v>0</v>
      </c>
      <c r="R51" s="24">
        <f t="shared" si="2"/>
        <v>40674546.700000003</v>
      </c>
    </row>
    <row r="52" spans="1:18" ht="21" customHeight="1" x14ac:dyDescent="0.25">
      <c r="A52" t="str">
        <f t="shared" si="0"/>
        <v>2.6.1</v>
      </c>
      <c r="B52" s="23" t="s">
        <v>65</v>
      </c>
      <c r="C52" s="24">
        <v>45015482</v>
      </c>
      <c r="D52" s="25">
        <v>0</v>
      </c>
      <c r="E52" s="25">
        <v>0</v>
      </c>
      <c r="F52" s="26">
        <v>0</v>
      </c>
      <c r="G52" s="26">
        <v>961842.62</v>
      </c>
      <c r="H52" s="26">
        <v>448761.41</v>
      </c>
      <c r="I52" s="26">
        <v>9760104.7300000004</v>
      </c>
      <c r="J52" s="26">
        <v>7040801.8399999999</v>
      </c>
      <c r="K52" s="26">
        <v>10738412.310000001</v>
      </c>
      <c r="L52" s="26">
        <v>105397.6</v>
      </c>
      <c r="M52" s="26">
        <f t="shared" ref="M52:M60" si="32">+IFERROR(VLOOKUP(H52,gerardito,3,0),0)</f>
        <v>0</v>
      </c>
      <c r="N52" s="26">
        <f t="shared" ref="N52:N60" si="33">+IFERROR(VLOOKUP(I52,gerardito,3,0),0)</f>
        <v>0</v>
      </c>
      <c r="O52" s="26">
        <f t="shared" ref="O52:O60" si="34">+IFERROR(VLOOKUP(J52,gerardito,3,0),0)</f>
        <v>0</v>
      </c>
      <c r="P52" s="26">
        <f t="shared" ref="P52:P60" si="35">+IFERROR(VLOOKUP(K52,gerardito,3,0),0)</f>
        <v>0</v>
      </c>
      <c r="Q52" s="26">
        <f t="shared" ref="Q52:Q60" si="36">+IFERROR(VLOOKUP(L52,gerardito,3,0),0)</f>
        <v>0</v>
      </c>
      <c r="R52" s="24">
        <f t="shared" si="2"/>
        <v>29055320.510000005</v>
      </c>
    </row>
    <row r="53" spans="1:18" ht="38.25" x14ac:dyDescent="0.25">
      <c r="A53" t="str">
        <f t="shared" si="0"/>
        <v>2.6.2</v>
      </c>
      <c r="B53" s="23" t="s">
        <v>66</v>
      </c>
      <c r="C53" s="24">
        <v>1000000</v>
      </c>
      <c r="D53" s="25">
        <v>0</v>
      </c>
      <c r="E53" s="25">
        <v>0</v>
      </c>
      <c r="F53" s="26">
        <v>0</v>
      </c>
      <c r="G53" s="26">
        <v>0</v>
      </c>
      <c r="H53" s="26">
        <v>0</v>
      </c>
      <c r="I53" s="26">
        <v>4068640</v>
      </c>
      <c r="J53" s="26">
        <v>332170</v>
      </c>
      <c r="K53" s="26">
        <v>228144.03</v>
      </c>
      <c r="L53" s="26">
        <v>0</v>
      </c>
      <c r="M53" s="26">
        <f t="shared" si="32"/>
        <v>0</v>
      </c>
      <c r="N53" s="26">
        <f t="shared" si="33"/>
        <v>0</v>
      </c>
      <c r="O53" s="26">
        <f t="shared" si="34"/>
        <v>0</v>
      </c>
      <c r="P53" s="26">
        <f t="shared" si="35"/>
        <v>0</v>
      </c>
      <c r="Q53" s="26">
        <f t="shared" si="36"/>
        <v>0</v>
      </c>
      <c r="R53" s="24">
        <f t="shared" si="2"/>
        <v>4628954.03</v>
      </c>
    </row>
    <row r="54" spans="1:18" ht="25.5" x14ac:dyDescent="0.25">
      <c r="A54" t="str">
        <f t="shared" si="0"/>
        <v>2.6.3</v>
      </c>
      <c r="B54" s="23" t="s">
        <v>67</v>
      </c>
      <c r="C54" s="24">
        <v>600000</v>
      </c>
      <c r="D54" s="25">
        <v>0</v>
      </c>
      <c r="E54" s="25">
        <v>0</v>
      </c>
      <c r="F54" s="26">
        <v>0</v>
      </c>
      <c r="G54" s="26">
        <v>0</v>
      </c>
      <c r="H54" s="26">
        <v>58500</v>
      </c>
      <c r="I54" s="26">
        <v>0</v>
      </c>
      <c r="J54" s="26">
        <v>0</v>
      </c>
      <c r="K54" s="26">
        <v>0</v>
      </c>
      <c r="L54" s="26">
        <v>0</v>
      </c>
      <c r="M54" s="26">
        <f t="shared" si="32"/>
        <v>0</v>
      </c>
      <c r="N54" s="26">
        <f t="shared" si="33"/>
        <v>0</v>
      </c>
      <c r="O54" s="26">
        <f t="shared" si="34"/>
        <v>0</v>
      </c>
      <c r="P54" s="26">
        <f t="shared" si="35"/>
        <v>0</v>
      </c>
      <c r="Q54" s="26">
        <f t="shared" si="36"/>
        <v>0</v>
      </c>
      <c r="R54" s="24">
        <f t="shared" si="2"/>
        <v>58500</v>
      </c>
    </row>
    <row r="55" spans="1:18" ht="25.5" x14ac:dyDescent="0.25">
      <c r="A55" t="str">
        <f t="shared" si="0"/>
        <v>2.6.4</v>
      </c>
      <c r="B55" s="23" t="s">
        <v>68</v>
      </c>
      <c r="C55" s="24">
        <v>0</v>
      </c>
      <c r="D55" s="25">
        <v>0</v>
      </c>
      <c r="E55" s="25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f t="shared" si="32"/>
        <v>0</v>
      </c>
      <c r="N55" s="26">
        <f t="shared" si="33"/>
        <v>0</v>
      </c>
      <c r="O55" s="26">
        <f t="shared" si="34"/>
        <v>0</v>
      </c>
      <c r="P55" s="26">
        <f t="shared" si="35"/>
        <v>0</v>
      </c>
      <c r="Q55" s="26">
        <f t="shared" si="36"/>
        <v>0</v>
      </c>
      <c r="R55" s="24">
        <f t="shared" si="2"/>
        <v>0</v>
      </c>
    </row>
    <row r="56" spans="1:18" ht="25.5" x14ac:dyDescent="0.25">
      <c r="A56" t="str">
        <f t="shared" si="0"/>
        <v>2.6.5</v>
      </c>
      <c r="B56" s="23" t="s">
        <v>69</v>
      </c>
      <c r="C56" s="24">
        <v>8786919</v>
      </c>
      <c r="D56" s="25">
        <v>0</v>
      </c>
      <c r="E56" s="25">
        <v>0</v>
      </c>
      <c r="F56" s="26">
        <v>0</v>
      </c>
      <c r="G56" s="26">
        <v>824912.72</v>
      </c>
      <c r="H56" s="26">
        <v>1454260.62</v>
      </c>
      <c r="I56" s="26">
        <v>99804.4</v>
      </c>
      <c r="J56" s="26">
        <v>378819</v>
      </c>
      <c r="K56" s="26">
        <v>517219.44</v>
      </c>
      <c r="L56" s="26">
        <v>1905600.03</v>
      </c>
      <c r="M56" s="26">
        <f t="shared" si="32"/>
        <v>0</v>
      </c>
      <c r="N56" s="26">
        <f t="shared" si="33"/>
        <v>0</v>
      </c>
      <c r="O56" s="26">
        <f t="shared" si="34"/>
        <v>0</v>
      </c>
      <c r="P56" s="26">
        <f t="shared" si="35"/>
        <v>0</v>
      </c>
      <c r="Q56" s="26">
        <f t="shared" si="36"/>
        <v>0</v>
      </c>
      <c r="R56" s="24">
        <f t="shared" si="2"/>
        <v>5180616.21</v>
      </c>
    </row>
    <row r="57" spans="1:18" x14ac:dyDescent="0.25">
      <c r="A57" t="str">
        <f t="shared" si="0"/>
        <v>2.6.6</v>
      </c>
      <c r="B57" s="23" t="s">
        <v>70</v>
      </c>
      <c r="C57" s="24">
        <v>100000</v>
      </c>
      <c r="D57" s="25">
        <v>0</v>
      </c>
      <c r="E57" s="25">
        <v>0</v>
      </c>
      <c r="F57" s="26">
        <v>0</v>
      </c>
      <c r="G57" s="26">
        <v>0</v>
      </c>
      <c r="H57" s="26">
        <v>211220</v>
      </c>
      <c r="I57" s="26">
        <v>0</v>
      </c>
      <c r="J57" s="26">
        <v>0</v>
      </c>
      <c r="K57" s="26">
        <v>0</v>
      </c>
      <c r="L57" s="26">
        <v>0</v>
      </c>
      <c r="M57" s="26">
        <f t="shared" si="32"/>
        <v>0</v>
      </c>
      <c r="N57" s="26">
        <f t="shared" si="33"/>
        <v>0</v>
      </c>
      <c r="O57" s="26">
        <f t="shared" si="34"/>
        <v>0</v>
      </c>
      <c r="P57" s="26">
        <f t="shared" si="35"/>
        <v>0</v>
      </c>
      <c r="Q57" s="26">
        <f t="shared" si="36"/>
        <v>0</v>
      </c>
      <c r="R57" s="24">
        <f t="shared" si="2"/>
        <v>211220</v>
      </c>
    </row>
    <row r="58" spans="1:18" x14ac:dyDescent="0.25">
      <c r="A58" t="str">
        <f t="shared" si="0"/>
        <v>2.6.7</v>
      </c>
      <c r="B58" s="23" t="s">
        <v>71</v>
      </c>
      <c r="C58" s="24">
        <v>0</v>
      </c>
      <c r="D58" s="25">
        <v>0</v>
      </c>
      <c r="E58" s="25">
        <v>0</v>
      </c>
      <c r="F58" s="26">
        <v>0</v>
      </c>
      <c r="G58" s="26">
        <v>0</v>
      </c>
      <c r="H58" s="26">
        <v>0</v>
      </c>
      <c r="I58" s="26"/>
      <c r="J58" s="26">
        <v>0</v>
      </c>
      <c r="K58" s="26">
        <v>0</v>
      </c>
      <c r="L58" s="26">
        <v>0</v>
      </c>
      <c r="M58" s="26">
        <f t="shared" si="32"/>
        <v>0</v>
      </c>
      <c r="N58" s="26">
        <f t="shared" si="33"/>
        <v>0</v>
      </c>
      <c r="O58" s="26">
        <f t="shared" si="34"/>
        <v>0</v>
      </c>
      <c r="P58" s="26">
        <f t="shared" si="35"/>
        <v>0</v>
      </c>
      <c r="Q58" s="26">
        <f t="shared" si="36"/>
        <v>0</v>
      </c>
      <c r="R58" s="24">
        <f t="shared" si="2"/>
        <v>0</v>
      </c>
    </row>
    <row r="59" spans="1:18" x14ac:dyDescent="0.25">
      <c r="A59" t="str">
        <f t="shared" si="0"/>
        <v>2.6.8</v>
      </c>
      <c r="B59" s="23" t="s">
        <v>72</v>
      </c>
      <c r="C59" s="24">
        <v>1000000</v>
      </c>
      <c r="D59" s="25">
        <v>0</v>
      </c>
      <c r="E59" s="25">
        <v>0</v>
      </c>
      <c r="F59" s="26">
        <v>0</v>
      </c>
      <c r="G59" s="26"/>
      <c r="H59" s="26">
        <v>1178920.8500000001</v>
      </c>
      <c r="I59" s="26">
        <v>361015.1</v>
      </c>
      <c r="J59" s="26">
        <v>0</v>
      </c>
      <c r="K59" s="26">
        <v>0</v>
      </c>
      <c r="L59" s="26">
        <v>0</v>
      </c>
      <c r="M59" s="26">
        <f t="shared" si="32"/>
        <v>0</v>
      </c>
      <c r="N59" s="26">
        <f t="shared" si="33"/>
        <v>0</v>
      </c>
      <c r="O59" s="26">
        <f t="shared" si="34"/>
        <v>0</v>
      </c>
      <c r="P59" s="26">
        <f t="shared" si="35"/>
        <v>0</v>
      </c>
      <c r="Q59" s="26">
        <f t="shared" si="36"/>
        <v>0</v>
      </c>
      <c r="R59" s="24">
        <f t="shared" si="2"/>
        <v>1539935.9500000002</v>
      </c>
    </row>
    <row r="60" spans="1:18" ht="25.5" x14ac:dyDescent="0.25">
      <c r="A60" t="str">
        <f t="shared" si="0"/>
        <v>2.6.9</v>
      </c>
      <c r="B60" s="23" t="s">
        <v>73</v>
      </c>
      <c r="C60" s="24">
        <v>0</v>
      </c>
      <c r="D60" s="25">
        <v>0</v>
      </c>
      <c r="E60" s="25">
        <v>0</v>
      </c>
      <c r="F60" s="26">
        <v>0</v>
      </c>
      <c r="G60" s="26">
        <v>0</v>
      </c>
      <c r="H60" s="26">
        <v>0</v>
      </c>
      <c r="I60" s="26">
        <f t="shared" ref="I60" si="37">+IFERROR(VLOOKUP(D60,gerardito,3,0),0)</f>
        <v>0</v>
      </c>
      <c r="J60" s="26">
        <f t="shared" ref="J60" si="38">+IFERROR(VLOOKUP(E60,gerardito,3,0),0)</f>
        <v>0</v>
      </c>
      <c r="K60" s="26">
        <f t="shared" ref="K60" si="39">+IFERROR(VLOOKUP(F60,gerardito,3,0),0)</f>
        <v>0</v>
      </c>
      <c r="L60" s="26">
        <f t="shared" ref="L60:L68" si="40">+IFERROR(VLOOKUP(G60,gerardito,3,0),0)</f>
        <v>0</v>
      </c>
      <c r="M60" s="26">
        <f t="shared" si="32"/>
        <v>0</v>
      </c>
      <c r="N60" s="26">
        <f t="shared" si="33"/>
        <v>0</v>
      </c>
      <c r="O60" s="26">
        <f t="shared" si="34"/>
        <v>0</v>
      </c>
      <c r="P60" s="26">
        <f t="shared" si="35"/>
        <v>0</v>
      </c>
      <c r="Q60" s="26">
        <f t="shared" si="36"/>
        <v>0</v>
      </c>
      <c r="R60" s="24">
        <f t="shared" si="2"/>
        <v>0</v>
      </c>
    </row>
    <row r="61" spans="1:18" ht="18" customHeight="1" x14ac:dyDescent="0.25">
      <c r="A61" t="str">
        <f t="shared" si="0"/>
        <v>2.7</v>
      </c>
      <c r="B61" s="17" t="s">
        <v>74</v>
      </c>
      <c r="C61" s="20">
        <f>SUM(C62:C65)</f>
        <v>102600000</v>
      </c>
      <c r="D61" s="20">
        <f t="shared" ref="D61:F61" si="41">SUM(D62:D65)</f>
        <v>0</v>
      </c>
      <c r="E61" s="20">
        <f t="shared" si="41"/>
        <v>0</v>
      </c>
      <c r="F61" s="20">
        <f t="shared" si="41"/>
        <v>0</v>
      </c>
      <c r="G61" s="20">
        <v>0</v>
      </c>
      <c r="H61" s="20">
        <v>0</v>
      </c>
      <c r="I61" s="20">
        <f t="shared" ref="I61:Q61" si="42">SUM(I62:I65)</f>
        <v>0</v>
      </c>
      <c r="J61" s="20">
        <f t="shared" si="42"/>
        <v>39105.01</v>
      </c>
      <c r="K61" s="20">
        <f t="shared" si="42"/>
        <v>0</v>
      </c>
      <c r="L61" s="20">
        <f t="shared" si="42"/>
        <v>0</v>
      </c>
      <c r="M61" s="20">
        <f t="shared" si="42"/>
        <v>0</v>
      </c>
      <c r="N61" s="20">
        <f t="shared" si="42"/>
        <v>0</v>
      </c>
      <c r="O61" s="20">
        <f t="shared" si="42"/>
        <v>0</v>
      </c>
      <c r="P61" s="20">
        <f t="shared" si="42"/>
        <v>0</v>
      </c>
      <c r="Q61" s="20">
        <f t="shared" si="42"/>
        <v>0</v>
      </c>
      <c r="R61" s="24">
        <f t="shared" si="2"/>
        <v>39105.01</v>
      </c>
    </row>
    <row r="62" spans="1:18" ht="18" customHeight="1" x14ac:dyDescent="0.25">
      <c r="A62" t="str">
        <f t="shared" si="0"/>
        <v>2.7.1</v>
      </c>
      <c r="B62" s="23" t="s">
        <v>75</v>
      </c>
      <c r="C62" s="24">
        <v>102600000</v>
      </c>
      <c r="D62" s="25">
        <v>0</v>
      </c>
      <c r="E62" s="25">
        <v>0</v>
      </c>
      <c r="F62" s="26">
        <v>0</v>
      </c>
      <c r="G62" s="26">
        <v>0</v>
      </c>
      <c r="H62" s="26">
        <v>0</v>
      </c>
      <c r="I62" s="26">
        <f t="shared" ref="I62:I81" si="43">+IFERROR(VLOOKUP(D62,gerardito,3,0),0)</f>
        <v>0</v>
      </c>
      <c r="J62" s="26">
        <v>39105.01</v>
      </c>
      <c r="K62" s="26">
        <f t="shared" ref="K62:K81" si="44">+IFERROR(VLOOKUP(F62,gerardito,3,0),0)</f>
        <v>0</v>
      </c>
      <c r="L62" s="26"/>
      <c r="M62" s="26">
        <f t="shared" ref="M62:M81" si="45">+IFERROR(VLOOKUP(H62,gerardito,3,0),0)</f>
        <v>0</v>
      </c>
      <c r="N62" s="26">
        <f t="shared" ref="N62:N81" si="46">+IFERROR(VLOOKUP(I62,gerardito,3,0),0)</f>
        <v>0</v>
      </c>
      <c r="O62" s="26">
        <f t="shared" ref="O62:O81" si="47">+IFERROR(VLOOKUP(J62,gerardito,3,0),0)</f>
        <v>0</v>
      </c>
      <c r="P62" s="26">
        <f t="shared" ref="P62:P81" si="48">+IFERROR(VLOOKUP(K62,gerardito,3,0),0)</f>
        <v>0</v>
      </c>
      <c r="Q62" s="26">
        <f t="shared" ref="Q62:Q81" si="49">+IFERROR(VLOOKUP(L62,gerardito,3,0),0)</f>
        <v>0</v>
      </c>
      <c r="R62" s="24">
        <f t="shared" si="2"/>
        <v>39105.01</v>
      </c>
    </row>
    <row r="63" spans="1:18" ht="18" customHeight="1" x14ac:dyDescent="0.25">
      <c r="A63" t="str">
        <f t="shared" si="0"/>
        <v>2.7.2</v>
      </c>
      <c r="B63" s="23" t="s">
        <v>76</v>
      </c>
      <c r="C63" s="24"/>
      <c r="D63" s="25">
        <v>0</v>
      </c>
      <c r="E63" s="25">
        <v>0</v>
      </c>
      <c r="F63" s="26">
        <v>0</v>
      </c>
      <c r="G63" s="26">
        <v>0</v>
      </c>
      <c r="H63" s="26">
        <v>0</v>
      </c>
      <c r="I63" s="26">
        <f t="shared" si="43"/>
        <v>0</v>
      </c>
      <c r="J63" s="26">
        <f t="shared" ref="J63:J81" si="50">+IFERROR(VLOOKUP(E63,gerardito,3,0),0)</f>
        <v>0</v>
      </c>
      <c r="K63" s="26">
        <f t="shared" si="44"/>
        <v>0</v>
      </c>
      <c r="L63" s="26">
        <f t="shared" ref="L63:L82" si="51">+IFERROR(VLOOKUP(G63,gerardito,3,0),0)</f>
        <v>0</v>
      </c>
      <c r="M63" s="26">
        <f t="shared" si="45"/>
        <v>0</v>
      </c>
      <c r="N63" s="26">
        <f t="shared" si="46"/>
        <v>0</v>
      </c>
      <c r="O63" s="26">
        <f t="shared" si="47"/>
        <v>0</v>
      </c>
      <c r="P63" s="26">
        <f t="shared" si="48"/>
        <v>0</v>
      </c>
      <c r="Q63" s="26">
        <f t="shared" si="49"/>
        <v>0</v>
      </c>
      <c r="R63" s="24">
        <f t="shared" si="2"/>
        <v>0</v>
      </c>
    </row>
    <row r="64" spans="1:18" ht="27" customHeight="1" x14ac:dyDescent="0.25">
      <c r="A64" t="str">
        <f t="shared" si="0"/>
        <v>2.7.3</v>
      </c>
      <c r="B64" s="23" t="s">
        <v>77</v>
      </c>
      <c r="C64" s="24"/>
      <c r="D64" s="25">
        <v>0</v>
      </c>
      <c r="E64" s="25">
        <v>0</v>
      </c>
      <c r="F64" s="26">
        <v>0</v>
      </c>
      <c r="G64" s="26">
        <v>0</v>
      </c>
      <c r="H64" s="26">
        <v>0</v>
      </c>
      <c r="I64" s="26">
        <f t="shared" si="43"/>
        <v>0</v>
      </c>
      <c r="J64" s="26">
        <f t="shared" si="50"/>
        <v>0</v>
      </c>
      <c r="K64" s="26">
        <f t="shared" si="44"/>
        <v>0</v>
      </c>
      <c r="L64" s="26">
        <f t="shared" si="51"/>
        <v>0</v>
      </c>
      <c r="M64" s="26">
        <f t="shared" si="45"/>
        <v>0</v>
      </c>
      <c r="N64" s="26">
        <f t="shared" si="46"/>
        <v>0</v>
      </c>
      <c r="O64" s="26">
        <f t="shared" si="47"/>
        <v>0</v>
      </c>
      <c r="P64" s="26">
        <f t="shared" si="48"/>
        <v>0</v>
      </c>
      <c r="Q64" s="26">
        <f t="shared" si="49"/>
        <v>0</v>
      </c>
      <c r="R64" s="24">
        <f t="shared" si="2"/>
        <v>0</v>
      </c>
    </row>
    <row r="65" spans="1:18" ht="36.75" customHeight="1" x14ac:dyDescent="0.25">
      <c r="A65" t="str">
        <f t="shared" si="0"/>
        <v>2.7.4</v>
      </c>
      <c r="B65" s="23" t="s">
        <v>78</v>
      </c>
      <c r="C65" s="24"/>
      <c r="D65" s="25">
        <v>0</v>
      </c>
      <c r="E65" s="25">
        <v>0</v>
      </c>
      <c r="F65" s="26">
        <v>0</v>
      </c>
      <c r="G65" s="26">
        <v>0</v>
      </c>
      <c r="H65" s="26">
        <v>0</v>
      </c>
      <c r="I65" s="26">
        <f t="shared" si="43"/>
        <v>0</v>
      </c>
      <c r="J65" s="26">
        <f t="shared" si="50"/>
        <v>0</v>
      </c>
      <c r="K65" s="26">
        <f t="shared" si="44"/>
        <v>0</v>
      </c>
      <c r="L65" s="26">
        <f t="shared" si="51"/>
        <v>0</v>
      </c>
      <c r="M65" s="26">
        <f t="shared" si="45"/>
        <v>0</v>
      </c>
      <c r="N65" s="26">
        <f t="shared" si="46"/>
        <v>0</v>
      </c>
      <c r="O65" s="26">
        <f t="shared" si="47"/>
        <v>0</v>
      </c>
      <c r="P65" s="26">
        <f t="shared" si="48"/>
        <v>0</v>
      </c>
      <c r="Q65" s="26">
        <f t="shared" si="49"/>
        <v>0</v>
      </c>
      <c r="R65" s="24">
        <f t="shared" si="2"/>
        <v>0</v>
      </c>
    </row>
    <row r="66" spans="1:18" ht="25.5" x14ac:dyDescent="0.25">
      <c r="A66" t="str">
        <f t="shared" si="0"/>
        <v>2.8</v>
      </c>
      <c r="B66" s="17" t="s">
        <v>79</v>
      </c>
      <c r="C66" s="20"/>
      <c r="D66" s="21">
        <v>0</v>
      </c>
      <c r="E66" s="21">
        <v>0</v>
      </c>
      <c r="F66" s="26">
        <v>0</v>
      </c>
      <c r="G66" s="26">
        <v>0</v>
      </c>
      <c r="H66" s="26">
        <v>0</v>
      </c>
      <c r="I66" s="26">
        <f t="shared" si="43"/>
        <v>0</v>
      </c>
      <c r="J66" s="26">
        <f t="shared" si="50"/>
        <v>0</v>
      </c>
      <c r="K66" s="26">
        <f t="shared" si="44"/>
        <v>0</v>
      </c>
      <c r="L66" s="26">
        <f t="shared" si="51"/>
        <v>0</v>
      </c>
      <c r="M66" s="26">
        <f t="shared" si="45"/>
        <v>0</v>
      </c>
      <c r="N66" s="26">
        <f t="shared" si="46"/>
        <v>0</v>
      </c>
      <c r="O66" s="26">
        <f t="shared" si="47"/>
        <v>0</v>
      </c>
      <c r="P66" s="26">
        <f t="shared" si="48"/>
        <v>0</v>
      </c>
      <c r="Q66" s="26">
        <f t="shared" si="49"/>
        <v>0</v>
      </c>
      <c r="R66" s="24">
        <f t="shared" si="2"/>
        <v>0</v>
      </c>
    </row>
    <row r="67" spans="1:18" x14ac:dyDescent="0.25">
      <c r="A67" t="str">
        <f t="shared" si="0"/>
        <v>2.8.1</v>
      </c>
      <c r="B67" s="23" t="s">
        <v>80</v>
      </c>
      <c r="C67" s="24"/>
      <c r="D67" s="25">
        <v>0</v>
      </c>
      <c r="E67" s="25">
        <v>0</v>
      </c>
      <c r="F67" s="26">
        <v>0</v>
      </c>
      <c r="G67" s="26">
        <v>0</v>
      </c>
      <c r="H67" s="26">
        <v>0</v>
      </c>
      <c r="I67" s="26">
        <f t="shared" si="43"/>
        <v>0</v>
      </c>
      <c r="J67" s="26">
        <f t="shared" si="50"/>
        <v>0</v>
      </c>
      <c r="K67" s="26">
        <f t="shared" si="44"/>
        <v>0</v>
      </c>
      <c r="L67" s="26">
        <f t="shared" si="51"/>
        <v>0</v>
      </c>
      <c r="M67" s="26">
        <f t="shared" si="45"/>
        <v>0</v>
      </c>
      <c r="N67" s="26">
        <f t="shared" si="46"/>
        <v>0</v>
      </c>
      <c r="O67" s="26">
        <f t="shared" si="47"/>
        <v>0</v>
      </c>
      <c r="P67" s="26">
        <f t="shared" si="48"/>
        <v>0</v>
      </c>
      <c r="Q67" s="26">
        <f t="shared" si="49"/>
        <v>0</v>
      </c>
      <c r="R67" s="24">
        <f t="shared" si="2"/>
        <v>0</v>
      </c>
    </row>
    <row r="68" spans="1:18" ht="25.5" x14ac:dyDescent="0.25">
      <c r="A68" t="str">
        <f t="shared" si="0"/>
        <v>2.8.2</v>
      </c>
      <c r="B68" s="23" t="s">
        <v>81</v>
      </c>
      <c r="C68" s="24"/>
      <c r="D68" s="25">
        <v>0</v>
      </c>
      <c r="E68" s="25">
        <v>0</v>
      </c>
      <c r="F68" s="26">
        <v>0</v>
      </c>
      <c r="G68" s="26">
        <v>0</v>
      </c>
      <c r="H68" s="26">
        <v>0</v>
      </c>
      <c r="I68" s="26">
        <f t="shared" si="43"/>
        <v>0</v>
      </c>
      <c r="J68" s="26">
        <f t="shared" si="50"/>
        <v>0</v>
      </c>
      <c r="K68" s="26">
        <f t="shared" si="44"/>
        <v>0</v>
      </c>
      <c r="L68" s="26">
        <f t="shared" si="51"/>
        <v>0</v>
      </c>
      <c r="M68" s="26">
        <f t="shared" si="45"/>
        <v>0</v>
      </c>
      <c r="N68" s="26">
        <f t="shared" si="46"/>
        <v>0</v>
      </c>
      <c r="O68" s="26">
        <f t="shared" si="47"/>
        <v>0</v>
      </c>
      <c r="P68" s="26">
        <f t="shared" si="48"/>
        <v>0</v>
      </c>
      <c r="Q68" s="26">
        <f t="shared" si="49"/>
        <v>0</v>
      </c>
      <c r="R68" s="24">
        <f t="shared" si="2"/>
        <v>0</v>
      </c>
    </row>
    <row r="69" spans="1:18" x14ac:dyDescent="0.25">
      <c r="A69" t="str">
        <f t="shared" si="0"/>
        <v>2.9</v>
      </c>
      <c r="B69" s="17" t="s">
        <v>82</v>
      </c>
      <c r="C69" s="20"/>
      <c r="D69" s="21">
        <v>0</v>
      </c>
      <c r="E69" s="21">
        <v>0</v>
      </c>
      <c r="F69" s="26">
        <v>0</v>
      </c>
      <c r="G69" s="26">
        <v>0</v>
      </c>
      <c r="H69" s="26">
        <v>0</v>
      </c>
      <c r="I69" s="26">
        <f t="shared" si="43"/>
        <v>0</v>
      </c>
      <c r="J69" s="26">
        <f t="shared" si="50"/>
        <v>0</v>
      </c>
      <c r="K69" s="26">
        <f t="shared" si="44"/>
        <v>0</v>
      </c>
      <c r="L69" s="26">
        <f t="shared" si="51"/>
        <v>0</v>
      </c>
      <c r="M69" s="26">
        <f t="shared" si="45"/>
        <v>0</v>
      </c>
      <c r="N69" s="26">
        <f t="shared" si="46"/>
        <v>0</v>
      </c>
      <c r="O69" s="26">
        <f t="shared" si="47"/>
        <v>0</v>
      </c>
      <c r="P69" s="26">
        <f t="shared" si="48"/>
        <v>0</v>
      </c>
      <c r="Q69" s="26">
        <f t="shared" si="49"/>
        <v>0</v>
      </c>
      <c r="R69" s="24">
        <f t="shared" si="2"/>
        <v>0</v>
      </c>
    </row>
    <row r="70" spans="1:18" ht="24.75" customHeight="1" x14ac:dyDescent="0.25">
      <c r="A70" t="str">
        <f t="shared" si="0"/>
        <v>2.9.1</v>
      </c>
      <c r="B70" s="23" t="s">
        <v>83</v>
      </c>
      <c r="C70" s="24"/>
      <c r="D70" s="25">
        <v>0</v>
      </c>
      <c r="E70" s="25">
        <v>0</v>
      </c>
      <c r="F70" s="26">
        <v>0</v>
      </c>
      <c r="G70" s="26">
        <v>0</v>
      </c>
      <c r="H70" s="26">
        <v>0</v>
      </c>
      <c r="I70" s="26">
        <f t="shared" si="43"/>
        <v>0</v>
      </c>
      <c r="J70" s="26">
        <f t="shared" si="50"/>
        <v>0</v>
      </c>
      <c r="K70" s="26">
        <f t="shared" si="44"/>
        <v>0</v>
      </c>
      <c r="L70" s="26">
        <f t="shared" si="51"/>
        <v>0</v>
      </c>
      <c r="M70" s="26">
        <f t="shared" si="45"/>
        <v>0</v>
      </c>
      <c r="N70" s="26">
        <f t="shared" si="46"/>
        <v>0</v>
      </c>
      <c r="O70" s="26">
        <f t="shared" si="47"/>
        <v>0</v>
      </c>
      <c r="P70" s="26">
        <f t="shared" si="48"/>
        <v>0</v>
      </c>
      <c r="Q70" s="26">
        <f t="shared" si="49"/>
        <v>0</v>
      </c>
      <c r="R70" s="24">
        <f t="shared" si="2"/>
        <v>0</v>
      </c>
    </row>
    <row r="71" spans="1:18" ht="24.75" customHeight="1" x14ac:dyDescent="0.25">
      <c r="A71" t="str">
        <f t="shared" si="0"/>
        <v>2.9.2</v>
      </c>
      <c r="B71" s="23" t="s">
        <v>84</v>
      </c>
      <c r="C71" s="24"/>
      <c r="D71" s="25">
        <v>0</v>
      </c>
      <c r="E71" s="25">
        <v>0</v>
      </c>
      <c r="F71" s="26">
        <v>0</v>
      </c>
      <c r="G71" s="26">
        <v>0</v>
      </c>
      <c r="H71" s="26">
        <v>0</v>
      </c>
      <c r="I71" s="26">
        <f t="shared" si="43"/>
        <v>0</v>
      </c>
      <c r="J71" s="26">
        <f t="shared" si="50"/>
        <v>0</v>
      </c>
      <c r="K71" s="26">
        <f t="shared" si="44"/>
        <v>0</v>
      </c>
      <c r="L71" s="26">
        <f t="shared" si="51"/>
        <v>0</v>
      </c>
      <c r="M71" s="26">
        <f t="shared" si="45"/>
        <v>0</v>
      </c>
      <c r="N71" s="26">
        <f t="shared" si="46"/>
        <v>0</v>
      </c>
      <c r="O71" s="26">
        <f t="shared" si="47"/>
        <v>0</v>
      </c>
      <c r="P71" s="26">
        <f t="shared" si="48"/>
        <v>0</v>
      </c>
      <c r="Q71" s="26">
        <f t="shared" si="49"/>
        <v>0</v>
      </c>
      <c r="R71" s="24">
        <f t="shared" si="2"/>
        <v>0</v>
      </c>
    </row>
    <row r="72" spans="1:18" ht="25.5" x14ac:dyDescent="0.25">
      <c r="A72" t="str">
        <f t="shared" si="0"/>
        <v>2.9.4</v>
      </c>
      <c r="B72" s="23" t="s">
        <v>85</v>
      </c>
      <c r="C72" s="24"/>
      <c r="D72" s="25">
        <v>0</v>
      </c>
      <c r="E72" s="25">
        <v>0</v>
      </c>
      <c r="F72" s="26">
        <v>0</v>
      </c>
      <c r="G72" s="26">
        <v>0</v>
      </c>
      <c r="H72" s="26">
        <v>0</v>
      </c>
      <c r="I72" s="26">
        <f t="shared" si="43"/>
        <v>0</v>
      </c>
      <c r="J72" s="26">
        <f t="shared" si="50"/>
        <v>0</v>
      </c>
      <c r="K72" s="26">
        <f t="shared" si="44"/>
        <v>0</v>
      </c>
      <c r="L72" s="26">
        <f t="shared" si="51"/>
        <v>0</v>
      </c>
      <c r="M72" s="26">
        <f t="shared" si="45"/>
        <v>0</v>
      </c>
      <c r="N72" s="26">
        <f t="shared" si="46"/>
        <v>0</v>
      </c>
      <c r="O72" s="26">
        <f t="shared" si="47"/>
        <v>0</v>
      </c>
      <c r="P72" s="26">
        <f t="shared" si="48"/>
        <v>0</v>
      </c>
      <c r="Q72" s="26">
        <f t="shared" si="49"/>
        <v>0</v>
      </c>
      <c r="R72" s="24">
        <f t="shared" si="2"/>
        <v>0</v>
      </c>
    </row>
    <row r="73" spans="1:18" ht="21" customHeight="1" x14ac:dyDescent="0.25">
      <c r="A73" t="str">
        <f t="shared" si="0"/>
        <v>4</v>
      </c>
      <c r="B73" s="17" t="s">
        <v>86</v>
      </c>
      <c r="C73" s="20"/>
      <c r="D73" s="21">
        <v>0</v>
      </c>
      <c r="E73" s="21">
        <v>0</v>
      </c>
      <c r="F73" s="26">
        <v>0</v>
      </c>
      <c r="G73" s="26">
        <v>0</v>
      </c>
      <c r="H73" s="26">
        <v>0</v>
      </c>
      <c r="I73" s="26">
        <f t="shared" si="43"/>
        <v>0</v>
      </c>
      <c r="J73" s="26">
        <f t="shared" si="50"/>
        <v>0</v>
      </c>
      <c r="K73" s="26">
        <f t="shared" si="44"/>
        <v>0</v>
      </c>
      <c r="L73" s="26">
        <f t="shared" si="51"/>
        <v>0</v>
      </c>
      <c r="M73" s="26">
        <f t="shared" si="45"/>
        <v>0</v>
      </c>
      <c r="N73" s="26">
        <f t="shared" si="46"/>
        <v>0</v>
      </c>
      <c r="O73" s="26">
        <f t="shared" si="47"/>
        <v>0</v>
      </c>
      <c r="P73" s="26">
        <f t="shared" si="48"/>
        <v>0</v>
      </c>
      <c r="Q73" s="26">
        <f t="shared" si="49"/>
        <v>0</v>
      </c>
      <c r="R73" s="24">
        <f t="shared" si="2"/>
        <v>0</v>
      </c>
    </row>
    <row r="74" spans="1:18" ht="23.25" customHeight="1" x14ac:dyDescent="0.25">
      <c r="A74" t="str">
        <f t="shared" ref="A74:A81" si="52">+TRIM(MID(B74,1,FIND("-",B74,1)-1))</f>
        <v>4.1</v>
      </c>
      <c r="B74" s="17" t="s">
        <v>87</v>
      </c>
      <c r="C74" s="20"/>
      <c r="D74" s="21">
        <v>0</v>
      </c>
      <c r="E74" s="21">
        <v>0</v>
      </c>
      <c r="F74" s="26">
        <v>0</v>
      </c>
      <c r="G74" s="26">
        <v>0</v>
      </c>
      <c r="H74" s="26">
        <v>0</v>
      </c>
      <c r="I74" s="26">
        <f t="shared" si="43"/>
        <v>0</v>
      </c>
      <c r="J74" s="26">
        <f t="shared" si="50"/>
        <v>0</v>
      </c>
      <c r="K74" s="26">
        <f t="shared" si="44"/>
        <v>0</v>
      </c>
      <c r="L74" s="26">
        <f t="shared" si="51"/>
        <v>0</v>
      </c>
      <c r="M74" s="26">
        <f t="shared" si="45"/>
        <v>0</v>
      </c>
      <c r="N74" s="26">
        <f t="shared" si="46"/>
        <v>0</v>
      </c>
      <c r="O74" s="26">
        <f t="shared" si="47"/>
        <v>0</v>
      </c>
      <c r="P74" s="26">
        <f t="shared" si="48"/>
        <v>0</v>
      </c>
      <c r="Q74" s="26">
        <f t="shared" si="49"/>
        <v>0</v>
      </c>
      <c r="R74" s="24">
        <f t="shared" ref="R74:R81" si="53">SUM(F74:Q74)</f>
        <v>0</v>
      </c>
    </row>
    <row r="75" spans="1:18" ht="25.5" x14ac:dyDescent="0.25">
      <c r="A75" t="str">
        <f t="shared" si="52"/>
        <v>4.1.1</v>
      </c>
      <c r="B75" s="23" t="s">
        <v>88</v>
      </c>
      <c r="C75" s="24"/>
      <c r="D75" s="25">
        <v>0</v>
      </c>
      <c r="E75" s="25">
        <v>0</v>
      </c>
      <c r="F75" s="26">
        <v>0</v>
      </c>
      <c r="G75" s="26">
        <v>0</v>
      </c>
      <c r="H75" s="26">
        <v>0</v>
      </c>
      <c r="I75" s="26">
        <f t="shared" si="43"/>
        <v>0</v>
      </c>
      <c r="J75" s="26">
        <f t="shared" si="50"/>
        <v>0</v>
      </c>
      <c r="K75" s="26">
        <f t="shared" si="44"/>
        <v>0</v>
      </c>
      <c r="L75" s="26">
        <f t="shared" si="51"/>
        <v>0</v>
      </c>
      <c r="M75" s="26">
        <f t="shared" si="45"/>
        <v>0</v>
      </c>
      <c r="N75" s="26">
        <f t="shared" si="46"/>
        <v>0</v>
      </c>
      <c r="O75" s="26">
        <f t="shared" si="47"/>
        <v>0</v>
      </c>
      <c r="P75" s="26">
        <f t="shared" si="48"/>
        <v>0</v>
      </c>
      <c r="Q75" s="26">
        <f t="shared" si="49"/>
        <v>0</v>
      </c>
      <c r="R75" s="24">
        <f t="shared" si="53"/>
        <v>0</v>
      </c>
    </row>
    <row r="76" spans="1:18" ht="25.5" x14ac:dyDescent="0.25">
      <c r="A76" t="str">
        <f t="shared" si="52"/>
        <v>4.1.2</v>
      </c>
      <c r="B76" s="23" t="s">
        <v>89</v>
      </c>
      <c r="C76" s="24"/>
      <c r="D76" s="25">
        <v>0</v>
      </c>
      <c r="E76" s="25">
        <v>0</v>
      </c>
      <c r="F76" s="26">
        <v>0</v>
      </c>
      <c r="G76" s="26">
        <v>0</v>
      </c>
      <c r="H76" s="26">
        <v>0</v>
      </c>
      <c r="I76" s="26">
        <f t="shared" si="43"/>
        <v>0</v>
      </c>
      <c r="J76" s="26">
        <f t="shared" si="50"/>
        <v>0</v>
      </c>
      <c r="K76" s="26">
        <f t="shared" si="44"/>
        <v>0</v>
      </c>
      <c r="L76" s="26">
        <f t="shared" si="51"/>
        <v>0</v>
      </c>
      <c r="M76" s="26">
        <f t="shared" si="45"/>
        <v>0</v>
      </c>
      <c r="N76" s="26">
        <f t="shared" si="46"/>
        <v>0</v>
      </c>
      <c r="O76" s="26">
        <f t="shared" si="47"/>
        <v>0</v>
      </c>
      <c r="P76" s="26">
        <f t="shared" si="48"/>
        <v>0</v>
      </c>
      <c r="Q76" s="26">
        <f t="shared" si="49"/>
        <v>0</v>
      </c>
      <c r="R76" s="24">
        <f t="shared" si="53"/>
        <v>0</v>
      </c>
    </row>
    <row r="77" spans="1:18" x14ac:dyDescent="0.25">
      <c r="A77" t="str">
        <f t="shared" si="52"/>
        <v>4.2</v>
      </c>
      <c r="B77" s="17" t="s">
        <v>90</v>
      </c>
      <c r="C77" s="20"/>
      <c r="D77" s="21">
        <v>0</v>
      </c>
      <c r="E77" s="21">
        <v>0</v>
      </c>
      <c r="F77" s="26">
        <v>0</v>
      </c>
      <c r="G77" s="26">
        <v>0</v>
      </c>
      <c r="H77" s="26">
        <v>0</v>
      </c>
      <c r="I77" s="26">
        <f t="shared" si="43"/>
        <v>0</v>
      </c>
      <c r="J77" s="26">
        <f t="shared" si="50"/>
        <v>0</v>
      </c>
      <c r="K77" s="26">
        <f t="shared" si="44"/>
        <v>0</v>
      </c>
      <c r="L77" s="26">
        <f t="shared" si="51"/>
        <v>0</v>
      </c>
      <c r="M77" s="26">
        <f t="shared" si="45"/>
        <v>0</v>
      </c>
      <c r="N77" s="26">
        <f t="shared" si="46"/>
        <v>0</v>
      </c>
      <c r="O77" s="26">
        <f t="shared" si="47"/>
        <v>0</v>
      </c>
      <c r="P77" s="26">
        <f t="shared" si="48"/>
        <v>0</v>
      </c>
      <c r="Q77" s="26">
        <f t="shared" si="49"/>
        <v>0</v>
      </c>
      <c r="R77" s="24">
        <f t="shared" si="53"/>
        <v>0</v>
      </c>
    </row>
    <row r="78" spans="1:18" ht="24" customHeight="1" x14ac:dyDescent="0.25">
      <c r="A78" t="str">
        <f t="shared" si="52"/>
        <v>4.2.1</v>
      </c>
      <c r="B78" s="23" t="s">
        <v>91</v>
      </c>
      <c r="C78" s="24"/>
      <c r="D78" s="25">
        <v>0</v>
      </c>
      <c r="E78" s="25">
        <v>0</v>
      </c>
      <c r="F78" s="26">
        <v>0</v>
      </c>
      <c r="G78" s="26">
        <v>0</v>
      </c>
      <c r="H78" s="26">
        <v>0</v>
      </c>
      <c r="I78" s="26">
        <f t="shared" si="43"/>
        <v>0</v>
      </c>
      <c r="J78" s="26">
        <f t="shared" si="50"/>
        <v>0</v>
      </c>
      <c r="K78" s="26">
        <f t="shared" si="44"/>
        <v>0</v>
      </c>
      <c r="L78" s="26">
        <f t="shared" si="51"/>
        <v>0</v>
      </c>
      <c r="M78" s="26">
        <f t="shared" si="45"/>
        <v>0</v>
      </c>
      <c r="N78" s="26">
        <f t="shared" si="46"/>
        <v>0</v>
      </c>
      <c r="O78" s="26">
        <f t="shared" si="47"/>
        <v>0</v>
      </c>
      <c r="P78" s="26">
        <f t="shared" si="48"/>
        <v>0</v>
      </c>
      <c r="Q78" s="26">
        <f t="shared" si="49"/>
        <v>0</v>
      </c>
      <c r="R78" s="24">
        <f t="shared" si="53"/>
        <v>0</v>
      </c>
    </row>
    <row r="79" spans="1:18" ht="23.25" customHeight="1" x14ac:dyDescent="0.25">
      <c r="A79" t="str">
        <f t="shared" si="52"/>
        <v>4.2.2</v>
      </c>
      <c r="B79" s="23" t="s">
        <v>92</v>
      </c>
      <c r="C79" s="24"/>
      <c r="D79" s="25">
        <v>0</v>
      </c>
      <c r="E79" s="25">
        <v>0</v>
      </c>
      <c r="F79" s="26">
        <v>0</v>
      </c>
      <c r="G79" s="26">
        <v>0</v>
      </c>
      <c r="H79" s="26">
        <v>0</v>
      </c>
      <c r="I79" s="26">
        <f t="shared" si="43"/>
        <v>0</v>
      </c>
      <c r="J79" s="26">
        <f t="shared" si="50"/>
        <v>0</v>
      </c>
      <c r="K79" s="26">
        <f t="shared" si="44"/>
        <v>0</v>
      </c>
      <c r="L79" s="26">
        <f t="shared" si="51"/>
        <v>0</v>
      </c>
      <c r="M79" s="26">
        <f t="shared" si="45"/>
        <v>0</v>
      </c>
      <c r="N79" s="26">
        <f t="shared" si="46"/>
        <v>0</v>
      </c>
      <c r="O79" s="26">
        <f t="shared" si="47"/>
        <v>0</v>
      </c>
      <c r="P79" s="26">
        <f t="shared" si="48"/>
        <v>0</v>
      </c>
      <c r="Q79" s="26">
        <f t="shared" si="49"/>
        <v>0</v>
      </c>
      <c r="R79" s="24">
        <f t="shared" si="53"/>
        <v>0</v>
      </c>
    </row>
    <row r="80" spans="1:18" ht="30.75" customHeight="1" x14ac:dyDescent="0.25">
      <c r="A80" t="str">
        <f t="shared" si="52"/>
        <v>4.3</v>
      </c>
      <c r="B80" s="17" t="s">
        <v>93</v>
      </c>
      <c r="C80" s="20"/>
      <c r="D80" s="21">
        <v>0</v>
      </c>
      <c r="E80" s="21">
        <v>0</v>
      </c>
      <c r="F80" s="26">
        <v>0</v>
      </c>
      <c r="G80" s="26">
        <v>0</v>
      </c>
      <c r="H80" s="26">
        <v>0</v>
      </c>
      <c r="I80" s="26">
        <f t="shared" si="43"/>
        <v>0</v>
      </c>
      <c r="J80" s="26">
        <f t="shared" si="50"/>
        <v>0</v>
      </c>
      <c r="K80" s="26">
        <f t="shared" si="44"/>
        <v>0</v>
      </c>
      <c r="L80" s="26">
        <f t="shared" si="51"/>
        <v>0</v>
      </c>
      <c r="M80" s="26">
        <f t="shared" si="45"/>
        <v>0</v>
      </c>
      <c r="N80" s="26">
        <f t="shared" si="46"/>
        <v>0</v>
      </c>
      <c r="O80" s="26">
        <f t="shared" si="47"/>
        <v>0</v>
      </c>
      <c r="P80" s="26">
        <f t="shared" si="48"/>
        <v>0</v>
      </c>
      <c r="Q80" s="26">
        <f t="shared" si="49"/>
        <v>0</v>
      </c>
      <c r="R80" s="24">
        <f t="shared" si="53"/>
        <v>0</v>
      </c>
    </row>
    <row r="81" spans="1:19" ht="25.5" x14ac:dyDescent="0.25">
      <c r="A81" t="str">
        <f t="shared" si="52"/>
        <v>4.3.5</v>
      </c>
      <c r="B81" s="23" t="s">
        <v>94</v>
      </c>
      <c r="C81" s="24"/>
      <c r="D81" s="25">
        <v>0</v>
      </c>
      <c r="E81" s="25">
        <v>0</v>
      </c>
      <c r="F81" s="26">
        <v>0</v>
      </c>
      <c r="G81" s="26">
        <v>0</v>
      </c>
      <c r="H81" s="26">
        <v>0</v>
      </c>
      <c r="I81" s="26">
        <f t="shared" si="43"/>
        <v>0</v>
      </c>
      <c r="J81" s="26">
        <f t="shared" si="50"/>
        <v>0</v>
      </c>
      <c r="K81" s="26">
        <f t="shared" si="44"/>
        <v>0</v>
      </c>
      <c r="L81" s="26">
        <f t="shared" si="51"/>
        <v>0</v>
      </c>
      <c r="M81" s="26">
        <f t="shared" si="45"/>
        <v>0</v>
      </c>
      <c r="N81" s="26">
        <f t="shared" si="46"/>
        <v>0</v>
      </c>
      <c r="O81" s="26">
        <f t="shared" si="47"/>
        <v>0</v>
      </c>
      <c r="P81" s="26">
        <f t="shared" si="48"/>
        <v>0</v>
      </c>
      <c r="Q81" s="26">
        <f t="shared" si="49"/>
        <v>0</v>
      </c>
      <c r="R81" s="24">
        <f t="shared" si="53"/>
        <v>0</v>
      </c>
    </row>
    <row r="82" spans="1:19" x14ac:dyDescent="0.25">
      <c r="B82" s="27" t="s">
        <v>95</v>
      </c>
      <c r="C82" s="28">
        <f t="shared" ref="C82:Q82" si="54">+C10+C16+C26+C35+C51+C61</f>
        <v>2707281872</v>
      </c>
      <c r="D82" s="28">
        <f t="shared" si="54"/>
        <v>0</v>
      </c>
      <c r="E82" s="28">
        <f t="shared" si="54"/>
        <v>0</v>
      </c>
      <c r="F82" s="28">
        <f t="shared" si="54"/>
        <v>76774250.230000004</v>
      </c>
      <c r="G82" s="28">
        <f t="shared" si="54"/>
        <v>217427877.77000001</v>
      </c>
      <c r="H82" s="28">
        <f t="shared" si="54"/>
        <v>152337067.96000001</v>
      </c>
      <c r="I82" s="28">
        <f t="shared" si="54"/>
        <v>153803274.89000002</v>
      </c>
      <c r="J82" s="28">
        <f t="shared" si="54"/>
        <v>157785350.07999998</v>
      </c>
      <c r="K82" s="28">
        <f t="shared" si="54"/>
        <v>260504216.81999999</v>
      </c>
      <c r="L82" s="28">
        <f t="shared" si="54"/>
        <v>167436193.13000003</v>
      </c>
      <c r="M82" s="28">
        <f t="shared" si="54"/>
        <v>0</v>
      </c>
      <c r="N82" s="28">
        <f t="shared" si="54"/>
        <v>0</v>
      </c>
      <c r="O82" s="28">
        <f t="shared" si="54"/>
        <v>0</v>
      </c>
      <c r="P82" s="28">
        <f t="shared" si="54"/>
        <v>0</v>
      </c>
      <c r="Q82" s="28">
        <f t="shared" si="54"/>
        <v>0</v>
      </c>
      <c r="R82" s="28">
        <f>+R10+R16+R26+R35+R51+R61</f>
        <v>1186068230.8800001</v>
      </c>
    </row>
    <row r="83" spans="1:19" x14ac:dyDescent="0.25">
      <c r="B83" s="29" t="s">
        <v>96</v>
      </c>
      <c r="G83" s="32"/>
      <c r="H83" s="33"/>
      <c r="I83" s="33"/>
      <c r="J83" s="33"/>
      <c r="K83" s="33"/>
      <c r="L83" s="33"/>
      <c r="M83" s="33"/>
      <c r="N83" s="33"/>
      <c r="O83" s="33"/>
      <c r="P83" s="33"/>
      <c r="Q83" s="31"/>
      <c r="R83" s="31"/>
    </row>
    <row r="84" spans="1:19" x14ac:dyDescent="0.25">
      <c r="B84" s="30"/>
      <c r="D84" s="34"/>
      <c r="E84" s="34"/>
      <c r="H84" s="35"/>
      <c r="J84" s="35"/>
      <c r="R84" s="35"/>
    </row>
    <row r="85" spans="1:19" ht="15" customHeight="1" x14ac:dyDescent="0.25">
      <c r="B85" s="36" t="s">
        <v>97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1:19" x14ac:dyDescent="0.25">
      <c r="B86" s="4" t="s">
        <v>98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9" x14ac:dyDescent="0.25">
      <c r="B87" s="4" t="s">
        <v>99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9" x14ac:dyDescent="0.25">
      <c r="B88" s="30"/>
      <c r="R88" s="31"/>
      <c r="S88" s="37"/>
    </row>
    <row r="90" spans="1:19" x14ac:dyDescent="0.25">
      <c r="R90" s="35"/>
    </row>
    <row r="92" spans="1:19" x14ac:dyDescent="0.25">
      <c r="R92" s="35"/>
    </row>
  </sheetData>
  <mergeCells count="14">
    <mergeCell ref="R7:R8"/>
    <mergeCell ref="B85:R85"/>
    <mergeCell ref="B86:R86"/>
    <mergeCell ref="B87:R87"/>
    <mergeCell ref="B1:R1"/>
    <mergeCell ref="B2:R2"/>
    <mergeCell ref="B3:R3"/>
    <mergeCell ref="B4:R4"/>
    <mergeCell ref="B5:R5"/>
    <mergeCell ref="B7:B8"/>
    <mergeCell ref="C7:C8"/>
    <mergeCell ref="D7:D8"/>
    <mergeCell ref="E7:E8"/>
    <mergeCell ref="F7:J7"/>
  </mergeCells>
  <pageMargins left="0.11811023622047245" right="0.11811023622047245" top="0.35433070866141736" bottom="0.19685039370078741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 </vt:lpstr>
      <vt:lpstr>'P2 Presupuesto Aprobado-Eje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Fior Daliza Lopez</cp:lastModifiedBy>
  <cp:lastPrinted>2023-08-09T12:49:39Z</cp:lastPrinted>
  <dcterms:created xsi:type="dcterms:W3CDTF">2023-08-09T12:42:20Z</dcterms:created>
  <dcterms:modified xsi:type="dcterms:W3CDTF">2023-08-09T13:19:01Z</dcterms:modified>
</cp:coreProperties>
</file>